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тодическая\Учебные планы новое\"/>
    </mc:Choice>
  </mc:AlternateContent>
  <xr:revisionPtr revIDLastSave="0" documentId="13_ncr:1_{8DEE6645-84EC-45D5-8F9D-F127C6891DCF}" xr6:coauthVersionLast="47" xr6:coauthVersionMax="47" xr10:uidLastSave="{00000000-0000-0000-0000-000000000000}"/>
  <bookViews>
    <workbookView xWindow="-120" yWindow="-120" windowWidth="29040" windowHeight="15840" tabRatio="911" activeTab="2" xr2:uid="{00000000-000D-0000-FFFF-FFFF00000000}"/>
  </bookViews>
  <sheets>
    <sheet name="уч.план ТИК 9 кл. 2023г" sheetId="22" r:id="rId1"/>
    <sheet name=" Свод ТИК 9 кл" sheetId="23" r:id="rId2"/>
    <sheet name=" Кален.граф.ТИК 9кл" sheetId="24" r:id="rId3"/>
  </sheets>
  <definedNames>
    <definedName name="_xlnm.Print_Area" localSheetId="0">'уч.план ТИК 9 кл. 2023г'!$A$1:$AK$65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36" i="22" l="1"/>
  <c r="AG36" i="22"/>
  <c r="AH36" i="22"/>
  <c r="AI36" i="22"/>
  <c r="AJ36" i="22"/>
  <c r="AC36" i="22"/>
  <c r="AD36" i="22"/>
  <c r="Y37" i="22"/>
  <c r="J37" i="22"/>
  <c r="J36" i="22" s="1"/>
  <c r="AE37" i="22" l="1"/>
  <c r="AE36" i="22" s="1"/>
  <c r="AH37" i="22"/>
  <c r="Y52" i="22"/>
  <c r="AB60" i="22" l="1"/>
  <c r="AH60" i="22"/>
  <c r="AE59" i="22"/>
  <c r="AH59" i="22"/>
  <c r="L37" i="22"/>
  <c r="M37" i="22"/>
  <c r="N37" i="22"/>
  <c r="O37" i="22"/>
  <c r="P37" i="22"/>
  <c r="Q37" i="22"/>
  <c r="R37" i="22"/>
  <c r="S37" i="22"/>
  <c r="T37" i="22"/>
  <c r="U37" i="22"/>
  <c r="V37" i="22"/>
  <c r="W37" i="22"/>
  <c r="X37" i="22"/>
  <c r="Z37" i="22"/>
  <c r="Z36" i="22" s="1"/>
  <c r="AA37" i="22"/>
  <c r="AB37" i="22"/>
  <c r="AB36" i="22" s="1"/>
  <c r="AC37" i="22"/>
  <c r="AD37" i="22"/>
  <c r="AF37" i="22"/>
  <c r="AG37" i="22"/>
  <c r="AI37" i="22"/>
  <c r="AJ37" i="22"/>
  <c r="K37" i="22"/>
  <c r="L52" i="22"/>
  <c r="M52" i="22"/>
  <c r="N52" i="22"/>
  <c r="O52" i="22"/>
  <c r="P52" i="22"/>
  <c r="Q52" i="22"/>
  <c r="R52" i="22"/>
  <c r="S52" i="22"/>
  <c r="T52" i="22"/>
  <c r="U52" i="22"/>
  <c r="V52" i="22"/>
  <c r="W52" i="22"/>
  <c r="X52" i="22"/>
  <c r="Z52" i="22"/>
  <c r="AA52" i="22"/>
  <c r="AC52" i="22"/>
  <c r="AD52" i="22"/>
  <c r="AE52" i="22"/>
  <c r="AF52" i="22"/>
  <c r="AG52" i="22"/>
  <c r="AH52" i="22"/>
  <c r="AI52" i="22"/>
  <c r="AJ52" i="22"/>
  <c r="K52" i="22"/>
  <c r="J52" i="22"/>
  <c r="I38" i="22"/>
  <c r="U36" i="22" l="1"/>
  <c r="N36" i="22"/>
  <c r="X36" i="22"/>
  <c r="R36" i="22"/>
  <c r="M36" i="22"/>
  <c r="T36" i="22"/>
  <c r="L36" i="22"/>
  <c r="V36" i="22"/>
  <c r="AA36" i="22"/>
  <c r="S36" i="22"/>
  <c r="P36" i="22"/>
  <c r="O36" i="22"/>
  <c r="W36" i="22"/>
  <c r="Y36" i="22"/>
  <c r="K36" i="22"/>
  <c r="Q36" i="22"/>
  <c r="I8" i="23"/>
  <c r="C12" i="23" l="1"/>
  <c r="D12" i="23"/>
  <c r="E12" i="23"/>
  <c r="F12" i="23"/>
  <c r="G12" i="23"/>
  <c r="H12" i="23"/>
  <c r="B12" i="23"/>
  <c r="I6" i="23"/>
  <c r="I10" i="23"/>
  <c r="I12" i="23" l="1"/>
  <c r="J8" i="22"/>
  <c r="K10" i="22"/>
  <c r="K11" i="22"/>
  <c r="K12" i="22"/>
  <c r="K13" i="22"/>
  <c r="K15" i="22"/>
  <c r="K17" i="22"/>
  <c r="K18" i="22"/>
  <c r="K19" i="22"/>
  <c r="K20" i="22"/>
  <c r="K22" i="22"/>
  <c r="K23" i="22"/>
  <c r="K9" i="22"/>
  <c r="I9" i="22" s="1"/>
  <c r="I8" i="22" s="1"/>
  <c r="X29" i="22"/>
  <c r="W29" i="22"/>
  <c r="V29" i="22"/>
  <c r="U29" i="22"/>
  <c r="T29" i="22"/>
  <c r="S29" i="22"/>
  <c r="X24" i="22"/>
  <c r="W24" i="22"/>
  <c r="V24" i="22"/>
  <c r="U24" i="22"/>
  <c r="T24" i="22"/>
  <c r="S24" i="22"/>
  <c r="X8" i="22"/>
  <c r="W8" i="22"/>
  <c r="V8" i="22"/>
  <c r="U8" i="22"/>
  <c r="T8" i="22"/>
  <c r="S8" i="22"/>
  <c r="L8" i="22"/>
  <c r="M8" i="22"/>
  <c r="N8" i="22"/>
  <c r="O8" i="22"/>
  <c r="P8" i="22"/>
  <c r="Q8" i="22"/>
  <c r="R8" i="22"/>
  <c r="Y8" i="22"/>
  <c r="Z8" i="22"/>
  <c r="AA8" i="22"/>
  <c r="AB8" i="22"/>
  <c r="AC8" i="22"/>
  <c r="AD8" i="22"/>
  <c r="AE8" i="22"/>
  <c r="AF8" i="22"/>
  <c r="AG8" i="22"/>
  <c r="AH8" i="22"/>
  <c r="AI8" i="22"/>
  <c r="AJ8" i="22"/>
  <c r="I55" i="22"/>
  <c r="I45" i="22"/>
  <c r="I41" i="22"/>
  <c r="K35" i="22"/>
  <c r="I35" i="22" s="1"/>
  <c r="I34" i="22"/>
  <c r="J29" i="22"/>
  <c r="I33" i="22"/>
  <c r="I32" i="22"/>
  <c r="I31" i="22"/>
  <c r="I30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R29" i="22"/>
  <c r="Q29" i="22"/>
  <c r="P29" i="22"/>
  <c r="O29" i="22"/>
  <c r="M29" i="22"/>
  <c r="L29" i="22"/>
  <c r="AJ24" i="22"/>
  <c r="AI24" i="22"/>
  <c r="AH24" i="22"/>
  <c r="AG24" i="22"/>
  <c r="AF24" i="22"/>
  <c r="AE24" i="22"/>
  <c r="AD24" i="22"/>
  <c r="AC24" i="22"/>
  <c r="AB24" i="22"/>
  <c r="AA24" i="22"/>
  <c r="Z24" i="22"/>
  <c r="Y24" i="22"/>
  <c r="R24" i="22"/>
  <c r="Q24" i="22"/>
  <c r="P24" i="22"/>
  <c r="O24" i="22"/>
  <c r="N24" i="22"/>
  <c r="M24" i="22"/>
  <c r="L24" i="22"/>
  <c r="J24" i="22"/>
  <c r="I24" i="22"/>
  <c r="L56" i="22" l="1"/>
  <c r="AH56" i="22"/>
  <c r="AE56" i="22"/>
  <c r="AI56" i="22"/>
  <c r="P56" i="22"/>
  <c r="W56" i="22"/>
  <c r="M56" i="22"/>
  <c r="R56" i="22"/>
  <c r="N56" i="22"/>
  <c r="T56" i="22"/>
  <c r="X56" i="22"/>
  <c r="AF56" i="22"/>
  <c r="AD56" i="22"/>
  <c r="Q56" i="22"/>
  <c r="U56" i="22"/>
  <c r="S56" i="22"/>
  <c r="O56" i="22"/>
  <c r="AG56" i="22"/>
  <c r="V56" i="22"/>
  <c r="AC56" i="22"/>
  <c r="I37" i="22"/>
  <c r="I36" i="22" s="1"/>
  <c r="Y56" i="22"/>
  <c r="Z56" i="22"/>
  <c r="AA56" i="22"/>
  <c r="AB56" i="22"/>
  <c r="I52" i="22"/>
  <c r="U58" i="22"/>
  <c r="AH58" i="22"/>
  <c r="V58" i="22"/>
  <c r="AI58" i="22"/>
  <c r="K8" i="22"/>
  <c r="S58" i="22"/>
  <c r="W58" i="22"/>
  <c r="X58" i="22"/>
  <c r="AE58" i="22"/>
  <c r="K24" i="22"/>
  <c r="J56" i="22"/>
  <c r="Z58" i="22"/>
  <c r="AB58" i="22"/>
  <c r="AF58" i="22"/>
  <c r="AJ58" i="22"/>
  <c r="AJ56" i="22" s="1"/>
  <c r="Y58" i="22"/>
  <c r="AC58" i="22"/>
  <c r="I29" i="22"/>
  <c r="K29" i="22"/>
  <c r="I56" i="22" l="1"/>
  <c r="U62" i="22"/>
  <c r="AJ62" i="22"/>
  <c r="AD62" i="22"/>
  <c r="AD58" i="22"/>
  <c r="AA58" i="22"/>
  <c r="AA62" i="22" s="1"/>
  <c r="X62" i="22"/>
  <c r="T58" i="22"/>
  <c r="AG62" i="22"/>
  <c r="AG58" i="22"/>
  <c r="K56" i="22"/>
</calcChain>
</file>

<file path=xl/sharedStrings.xml><?xml version="1.0" encoding="utf-8"?>
<sst xmlns="http://schemas.openxmlformats.org/spreadsheetml/2006/main" count="724" uniqueCount="312">
  <si>
    <t>Индекс</t>
  </si>
  <si>
    <t>Наименование циклов, разделов, дисциплин, профессиональных модулей, МДК, практик</t>
  </si>
  <si>
    <t>Формы промежуточной аттестации</t>
  </si>
  <si>
    <t>1 курс</t>
  </si>
  <si>
    <t>2 курс</t>
  </si>
  <si>
    <t>Физическая культура</t>
  </si>
  <si>
    <t>ОП.00</t>
  </si>
  <si>
    <t>ОП.01</t>
  </si>
  <si>
    <t>ОП.02</t>
  </si>
  <si>
    <t>Анатомия и физиология человека</t>
  </si>
  <si>
    <t>ОП.05</t>
  </si>
  <si>
    <t>Безопасность жизнедеятельности</t>
  </si>
  <si>
    <t>Государственная итоговая аттестация</t>
  </si>
  <si>
    <t>Всего:</t>
  </si>
  <si>
    <t>Промежуточная аттестация</t>
  </si>
  <si>
    <t>ГИА.00</t>
  </si>
  <si>
    <t>УП.02</t>
  </si>
  <si>
    <t>1С</t>
  </si>
  <si>
    <t>2С</t>
  </si>
  <si>
    <t>3С</t>
  </si>
  <si>
    <t>4С</t>
  </si>
  <si>
    <t>Учебная практика</t>
  </si>
  <si>
    <t>Учебной практики</t>
  </si>
  <si>
    <t>Дисциплин и МДК</t>
  </si>
  <si>
    <t>Зачетов</t>
  </si>
  <si>
    <t>ПМ.01</t>
  </si>
  <si>
    <t>ПМ.02</t>
  </si>
  <si>
    <t>УП.01</t>
  </si>
  <si>
    <t>ПП.01</t>
  </si>
  <si>
    <t>Э(м)</t>
  </si>
  <si>
    <t>Экзамен по модулю</t>
  </si>
  <si>
    <t>Производственной практики (по профилю специальности)</t>
  </si>
  <si>
    <t>Экзаменов</t>
  </si>
  <si>
    <t>Дифф.зачетов</t>
  </si>
  <si>
    <t>Самостоятельная учебная работа</t>
  </si>
  <si>
    <t>Во взаимодействии с преподавателем</t>
  </si>
  <si>
    <t>В том числе по учебным дисциплинам и МДК</t>
  </si>
  <si>
    <t>лаб.и  практические занятия</t>
  </si>
  <si>
    <t>Практика</t>
  </si>
  <si>
    <t>Консультации</t>
  </si>
  <si>
    <t>курсовые работы, индивидульные проекты</t>
  </si>
  <si>
    <t>Объем образовательной программы в академических часах</t>
  </si>
  <si>
    <t>Всего</t>
  </si>
  <si>
    <t>в том числе практической подготовки</t>
  </si>
  <si>
    <t>1 семестр</t>
  </si>
  <si>
    <t>Самостоятельная учебная  работа</t>
  </si>
  <si>
    <t>3 семестр</t>
  </si>
  <si>
    <t>Образовательная учебная работа</t>
  </si>
  <si>
    <t>Иностранный язык в профессиональной деятельности</t>
  </si>
  <si>
    <t>ОП.04</t>
  </si>
  <si>
    <t>ОП.06</t>
  </si>
  <si>
    <t>ПП.02</t>
  </si>
  <si>
    <t>Производственная практика</t>
  </si>
  <si>
    <t>3. Сводные данные по бюджету времени (в неделях)</t>
  </si>
  <si>
    <t xml:space="preserve">Курсы </t>
  </si>
  <si>
    <t>Обучение по дисциплинам и междисциплинарным курсам</t>
  </si>
  <si>
    <t xml:space="preserve">Учебная практика </t>
  </si>
  <si>
    <t xml:space="preserve">Промежуточная аттестация </t>
  </si>
  <si>
    <t xml:space="preserve">Государственная итоговая аттестация </t>
  </si>
  <si>
    <t xml:space="preserve">Каникулы </t>
  </si>
  <si>
    <t xml:space="preserve">Всего </t>
  </si>
  <si>
    <t xml:space="preserve">курс </t>
  </si>
  <si>
    <t>СГ.00</t>
  </si>
  <si>
    <t>Социально- гуманитарный цикл</t>
  </si>
  <si>
    <t>СГ.01</t>
  </si>
  <si>
    <t>История России</t>
  </si>
  <si>
    <t>СГ.02</t>
  </si>
  <si>
    <t>СГ.03</t>
  </si>
  <si>
    <t>СГ.04</t>
  </si>
  <si>
    <t>теоретические занятия</t>
  </si>
  <si>
    <t xml:space="preserve"> </t>
  </si>
  <si>
    <t>Общепрофессиональный цикл</t>
  </si>
  <si>
    <t>Профессиональный цикл</t>
  </si>
  <si>
    <t>П.00</t>
  </si>
  <si>
    <t>МДК 01.01</t>
  </si>
  <si>
    <t>ДЗ</t>
  </si>
  <si>
    <t>КЭ</t>
  </si>
  <si>
    <t>КДЗ</t>
  </si>
  <si>
    <t>Э</t>
  </si>
  <si>
    <t>З</t>
  </si>
  <si>
    <t>производственная практика</t>
  </si>
  <si>
    <t xml:space="preserve">производ.практика по профилю специаль ности </t>
  </si>
  <si>
    <t>3 курс</t>
  </si>
  <si>
    <t>5 семестр</t>
  </si>
  <si>
    <t>2 семестр</t>
  </si>
  <si>
    <t>5С</t>
  </si>
  <si>
    <t>6С</t>
  </si>
  <si>
    <t>6семестр</t>
  </si>
  <si>
    <t xml:space="preserve">  </t>
  </si>
  <si>
    <t xml:space="preserve">Производственной практики </t>
  </si>
  <si>
    <t>22-27</t>
  </si>
  <si>
    <t>09-14</t>
  </si>
  <si>
    <t>04-09</t>
  </si>
  <si>
    <t>11-16</t>
  </si>
  <si>
    <t>18-23</t>
  </si>
  <si>
    <t>25-30</t>
  </si>
  <si>
    <t>02-07</t>
  </si>
  <si>
    <t>16-21</t>
  </si>
  <si>
    <t>23-28</t>
  </si>
  <si>
    <t>06-11</t>
  </si>
  <si>
    <t>13-18</t>
  </si>
  <si>
    <t>20-25</t>
  </si>
  <si>
    <t>01-06</t>
  </si>
  <si>
    <t>08-13</t>
  </si>
  <si>
    <t>15-20</t>
  </si>
  <si>
    <t>05-10</t>
  </si>
  <si>
    <t>12-17</t>
  </si>
  <si>
    <t>19-24</t>
  </si>
  <si>
    <t>17-22</t>
  </si>
  <si>
    <t>10-15</t>
  </si>
  <si>
    <t>24-29</t>
  </si>
  <si>
    <t>26-31</t>
  </si>
  <si>
    <t>03-08</t>
  </si>
  <si>
    <t>07-12</t>
  </si>
  <si>
    <t>14-19</t>
  </si>
  <si>
    <t>21-26</t>
  </si>
  <si>
    <t>30.12-04.01</t>
  </si>
  <si>
    <t>ГИА</t>
  </si>
  <si>
    <t>Общеобразовательный цикл</t>
  </si>
  <si>
    <t>Литература</t>
  </si>
  <si>
    <t>Обществознание</t>
  </si>
  <si>
    <t>География</t>
  </si>
  <si>
    <t>Информатика</t>
  </si>
  <si>
    <t>Основы безопасности жизнедеятельности</t>
  </si>
  <si>
    <t xml:space="preserve">Физика </t>
  </si>
  <si>
    <t>Химия</t>
  </si>
  <si>
    <t xml:space="preserve">Биология </t>
  </si>
  <si>
    <t>Индивидуальный проект</t>
  </si>
  <si>
    <t>История</t>
  </si>
  <si>
    <t>Математика</t>
  </si>
  <si>
    <t>Иностранный язык</t>
  </si>
  <si>
    <t>ОД.00</t>
  </si>
  <si>
    <t>ОД.01</t>
  </si>
  <si>
    <t>ОД.02</t>
  </si>
  <si>
    <t>ОД.03</t>
  </si>
  <si>
    <t>ОД.04</t>
  </si>
  <si>
    <t>ОД.05</t>
  </si>
  <si>
    <t>ОД.06</t>
  </si>
  <si>
    <t>ОД.07</t>
  </si>
  <si>
    <t>ОД.08</t>
  </si>
  <si>
    <t>ОД.09</t>
  </si>
  <si>
    <t>ОД.10</t>
  </si>
  <si>
    <t>ОД.11</t>
  </si>
  <si>
    <t>ОД.12</t>
  </si>
  <si>
    <t>ОД.13</t>
  </si>
  <si>
    <t>ДОД.01</t>
  </si>
  <si>
    <t>ИП.</t>
  </si>
  <si>
    <t>4 семестр</t>
  </si>
  <si>
    <t>Русский язык</t>
  </si>
  <si>
    <t>ОП.03</t>
  </si>
  <si>
    <r>
      <t xml:space="preserve">     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 xml:space="preserve"> Календарный учебный график</t>
    </r>
  </si>
  <si>
    <t>Родной язык</t>
  </si>
  <si>
    <t>Информационное обеспечение профессиональной деятельности</t>
  </si>
  <si>
    <t>Санитария и гигиена в сфере услуг</t>
  </si>
  <si>
    <t>Рисунок и живопись</t>
  </si>
  <si>
    <t>Организация и ведение коммерческой деятельности специалиста индустрии красоты</t>
  </si>
  <si>
    <t>Деловые и профессиональные коммуникации</t>
  </si>
  <si>
    <t>Предоставление парикмахерских услуг</t>
  </si>
  <si>
    <t xml:space="preserve">МДК 01.02 </t>
  </si>
  <si>
    <t>Выполнение химического воздействия на волосы</t>
  </si>
  <si>
    <t>Выполнение простых и сложных видов окрашивания волос</t>
  </si>
  <si>
    <t>МДК 01.03</t>
  </si>
  <si>
    <t>МДК 01.04</t>
  </si>
  <si>
    <t>Выполнение классических и современных, коммерческих укладок на волосах различной длины</t>
  </si>
  <si>
    <t>МДК 01.05</t>
  </si>
  <si>
    <t>Моделирование классических и современных, коммерческих причесок с применением украшений и постижёрных изделий</t>
  </si>
  <si>
    <t>Освоение видов работ по одной или нескольким профессиям рабочих, должностям служащих</t>
  </si>
  <si>
    <t>Выполнение классических и современных, коммерческих стрижек волос</t>
  </si>
  <si>
    <r>
      <rPr>
        <b/>
        <sz val="10"/>
        <color theme="1"/>
        <rFont val="Times New Roman"/>
        <family val="1"/>
        <charset val="204"/>
      </rPr>
      <t>Государственная итоговая аттестация</t>
    </r>
    <r>
      <rPr>
        <sz val="10"/>
        <color theme="1"/>
        <rFont val="Times New Roman"/>
        <family val="1"/>
        <charset val="204"/>
      </rPr>
      <t xml:space="preserve"> по образовательной программе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проводится в форме демонстрационного экзамена и защиты дипломного проекта (работы)</t>
    </r>
  </si>
  <si>
    <t>1  курс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</si>
  <si>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</si>
  <si>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</si>
  <si>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</si>
  <si>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</si>
  <si>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</si>
  <si>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</si>
  <si>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</si>
  <si>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</si>
  <si>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</si>
  <si>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</si>
  <si>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</si>
  <si>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</si>
  <si>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01-07</t>
  </si>
  <si>
    <t>08-14</t>
  </si>
  <si>
    <t>15-21</t>
  </si>
  <si>
    <t>28-05</t>
  </si>
  <si>
    <t>06-12</t>
  </si>
  <si>
    <t>13-19</t>
  </si>
  <si>
    <t>20-26</t>
  </si>
  <si>
    <t>27-02</t>
  </si>
  <si>
    <t>03-09</t>
  </si>
  <si>
    <t>10-16</t>
  </si>
  <si>
    <t>17-23</t>
  </si>
  <si>
    <t>24-30</t>
  </si>
  <si>
    <t>22-28</t>
  </si>
  <si>
    <t>29.12-04.01</t>
  </si>
  <si>
    <t>05-11</t>
  </si>
  <si>
    <t>12-18</t>
  </si>
  <si>
    <t>19-25</t>
  </si>
  <si>
    <t>26-01</t>
  </si>
  <si>
    <t>02-08</t>
  </si>
  <si>
    <t>09-15</t>
  </si>
  <si>
    <t>16-22</t>
  </si>
  <si>
    <t>23-29</t>
  </si>
  <si>
    <t>29-04</t>
  </si>
  <si>
    <t>26--02</t>
  </si>
  <si>
    <t>31-06</t>
  </si>
  <si>
    <t>07-13</t>
  </si>
  <si>
    <t>14-20</t>
  </si>
  <si>
    <t>21-27</t>
  </si>
  <si>
    <t>28-04</t>
  </si>
  <si>
    <t>23-31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</si>
  <si>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</si>
  <si>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</si>
  <si>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</si>
  <si>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</si>
  <si>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</si>
  <si>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</si>
  <si>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</si>
  <si>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</si>
  <si>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</si>
  <si>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</si>
  <si>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</si>
  <si>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</si>
  <si>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</si>
  <si>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</si>
  <si>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</si>
  <si>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</si>
  <si>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</si>
  <si>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</si>
  <si>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</si>
  <si>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</si>
  <si>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</si>
  <si>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</si>
  <si>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</si>
  <si>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</si>
  <si>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</si>
  <si>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</si>
  <si>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</si>
  <si>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</si>
  <si>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</si>
  <si>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</si>
  <si>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</si>
  <si>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</si>
  <si>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</si>
  <si>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</si>
  <si>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</si>
  <si>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</si>
  <si>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</si>
  <si>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</si>
  <si>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</si>
  <si>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</si>
  <si>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</si>
  <si>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</si>
  <si>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</si>
  <si>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</si>
  <si>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</si>
  <si>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</si>
  <si>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</si>
  <si>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</si>
  <si>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</si>
  <si>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</si>
  <si>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</si>
  <si>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</si>
  <si>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т</t>
  </si>
  <si>
    <t>к</t>
  </si>
  <si>
    <t>2  курс</t>
  </si>
  <si>
    <t>30-05</t>
  </si>
  <si>
    <t>28-02</t>
  </si>
  <si>
    <t>27-01</t>
  </si>
  <si>
    <t>30-04</t>
  </si>
  <si>
    <t>27--02</t>
  </si>
  <si>
    <t>24-31</t>
  </si>
  <si>
    <t>Т</t>
  </si>
  <si>
    <t>УП</t>
  </si>
  <si>
    <t>пп</t>
  </si>
  <si>
    <t>ПП</t>
  </si>
  <si>
    <t>3  курс</t>
  </si>
  <si>
    <t>29-03</t>
  </si>
  <si>
    <t>18ПП</t>
  </si>
  <si>
    <t>12ПА</t>
  </si>
  <si>
    <t>18ПА</t>
  </si>
  <si>
    <t>т- теоретическое обучение</t>
  </si>
  <si>
    <t>т/уп - теоретическое обучение с рассредоточенной учебной практикой</t>
  </si>
  <si>
    <t>пп - производственная практика</t>
  </si>
  <si>
    <t>гиа- государственная итоговая аттестация</t>
  </si>
  <si>
    <t>к - каникулы</t>
  </si>
  <si>
    <t>24т</t>
  </si>
  <si>
    <t>4. План учебного процесса Специальность 43.02.17 Технологии индустрии красоты</t>
  </si>
  <si>
    <t>ПМ.03</t>
  </si>
  <si>
    <t>Предоставление маникюрных и педикюрных услуг</t>
  </si>
  <si>
    <t>МДК 02.01</t>
  </si>
  <si>
    <t>МДК 02.02</t>
  </si>
  <si>
    <t>УП.03</t>
  </si>
  <si>
    <t>ПП.03</t>
  </si>
  <si>
    <t>Предоставление маникюрных услуг</t>
  </si>
  <si>
    <t>Предоставление педикюрных услуг</t>
  </si>
  <si>
    <t>Э(кв)</t>
  </si>
  <si>
    <t>Экзамен квалификационный</t>
  </si>
  <si>
    <t>6ДЗ</t>
  </si>
  <si>
    <t>2ДЗ/2Э/1З</t>
  </si>
  <si>
    <t>12ДЗ/4Э/1З</t>
  </si>
  <si>
    <t>2ДЗ/3КДЗ/1Э/2КЭ/2Э(м)/1Э(кв)</t>
  </si>
  <si>
    <t>30т</t>
  </si>
  <si>
    <t>6уп</t>
  </si>
  <si>
    <t>12уп</t>
  </si>
  <si>
    <t>24па</t>
  </si>
  <si>
    <t>18т</t>
  </si>
  <si>
    <t>18пп</t>
  </si>
  <si>
    <t>18уп</t>
  </si>
  <si>
    <t>уп</t>
  </si>
  <si>
    <t>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</si>
</sst>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1">
    <xf numFmtId="0" fontId="0" fillId="0" borderId="0" xfId="0"/>
    <xf numFmtId="0" fontId="0" fillId="0" borderId="0" xfId="0" applyAlignment="1">
      <alignment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justify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justify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justify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center" wrapText="1"/>
    </xf>
    <xf numFmtId="0" fontId="1" fillId="0" borderId="44" xfId="0" applyFont="1" applyBorder="1" applyAlignment="1">
      <alignment horizont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left" vertical="center" wrapText="1"/>
    </xf>
    <xf numFmtId="0" fontId="2" fillId="4" borderId="43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39" xfId="0" applyBorder="1" applyAlignment="1">
      <alignment wrapText="1"/>
    </xf>
    <xf numFmtId="0" fontId="0" fillId="0" borderId="32" xfId="0" applyBorder="1" applyAlignment="1">
      <alignment wrapText="1"/>
    </xf>
    <xf numFmtId="0" fontId="2" fillId="4" borderId="10" xfId="0" applyFont="1" applyFill="1" applyBorder="1" applyAlignment="1">
      <alignment vertical="center" wrapText="1"/>
    </xf>
    <xf numFmtId="0" fontId="2" fillId="4" borderId="25" xfId="0" applyFont="1" applyFill="1" applyBorder="1" applyAlignment="1">
      <alignment wrapText="1"/>
    </xf>
    <xf numFmtId="0" fontId="4" fillId="4" borderId="8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54" xfId="0" applyFont="1" applyFill="1" applyBorder="1" applyAlignment="1">
      <alignment horizontal="center" vertical="center" wrapText="1"/>
    </xf>
    <xf numFmtId="0" fontId="0" fillId="0" borderId="31" xfId="0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55" xfId="0" applyFont="1" applyFill="1" applyBorder="1" applyAlignment="1">
      <alignment horizontal="center" vertical="center" wrapText="1"/>
    </xf>
    <xf numFmtId="0" fontId="0" fillId="0" borderId="29" xfId="0" applyBorder="1" applyAlignment="1">
      <alignment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63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4" fillId="0" borderId="42" xfId="0" applyFont="1" applyBorder="1" applyAlignment="1">
      <alignment horizontal="center" vertical="center" textRotation="90" wrapText="1"/>
    </xf>
    <xf numFmtId="0" fontId="1" fillId="0" borderId="56" xfId="0" applyFont="1" applyBorder="1" applyAlignment="1">
      <alignment horizontal="center" vertical="center" wrapText="1"/>
    </xf>
    <xf numFmtId="0" fontId="1" fillId="3" borderId="56" xfId="0" applyFont="1" applyFill="1" applyBorder="1" applyAlignment="1">
      <alignment horizontal="center" vertical="center" wrapText="1"/>
    </xf>
    <xf numFmtId="0" fontId="2" fillId="4" borderId="56" xfId="0" applyFont="1" applyFill="1" applyBorder="1" applyAlignment="1">
      <alignment horizontal="center" vertical="center" wrapText="1"/>
    </xf>
    <xf numFmtId="0" fontId="2" fillId="4" borderId="64" xfId="0" applyFont="1" applyFill="1" applyBorder="1" applyAlignment="1">
      <alignment horizontal="center" vertical="center" wrapText="1"/>
    </xf>
    <xf numFmtId="0" fontId="2" fillId="4" borderId="65" xfId="0" applyFont="1" applyFill="1" applyBorder="1" applyAlignment="1">
      <alignment horizontal="center" vertical="center" wrapText="1"/>
    </xf>
    <xf numFmtId="0" fontId="2" fillId="4" borderId="62" xfId="0" applyFont="1" applyFill="1" applyBorder="1" applyAlignment="1">
      <alignment horizontal="center" vertical="center" wrapText="1"/>
    </xf>
    <xf numFmtId="0" fontId="1" fillId="4" borderId="56" xfId="0" applyFont="1" applyFill="1" applyBorder="1" applyAlignment="1">
      <alignment horizontal="center" vertical="center" wrapText="1"/>
    </xf>
    <xf numFmtId="0" fontId="1" fillId="4" borderId="64" xfId="0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textRotation="90" wrapText="1"/>
    </xf>
    <xf numFmtId="0" fontId="2" fillId="4" borderId="36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5" xfId="0" applyBorder="1" applyAlignment="1">
      <alignment horizont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4" borderId="47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4" fillId="4" borderId="43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4" borderId="57" xfId="0" applyFont="1" applyFill="1" applyBorder="1" applyAlignment="1">
      <alignment horizontal="center" vertical="center" wrapText="1"/>
    </xf>
    <xf numFmtId="0" fontId="2" fillId="4" borderId="58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2" fillId="4" borderId="52" xfId="0" applyFont="1" applyFill="1" applyBorder="1" applyAlignment="1">
      <alignment horizontal="center" vertical="center" wrapText="1"/>
    </xf>
    <xf numFmtId="0" fontId="2" fillId="4" borderId="53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wrapText="1"/>
    </xf>
    <xf numFmtId="0" fontId="5" fillId="4" borderId="17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2" fillId="4" borderId="66" xfId="0" applyFont="1" applyFill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11" fillId="0" borderId="0" xfId="0" applyFont="1"/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top" wrapText="1"/>
    </xf>
    <xf numFmtId="0" fontId="5" fillId="4" borderId="20" xfId="0" applyFont="1" applyFill="1" applyBorder="1" applyAlignment="1">
      <alignment horizontal="center" vertical="top" wrapText="1"/>
    </xf>
    <xf numFmtId="0" fontId="7" fillId="5" borderId="48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0" fillId="4" borderId="64" xfId="0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left" vertical="top" wrapText="1"/>
    </xf>
    <xf numFmtId="2" fontId="2" fillId="4" borderId="12" xfId="0" applyNumberFormat="1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61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14" fillId="5" borderId="26" xfId="0" applyFont="1" applyFill="1" applyBorder="1" applyAlignment="1">
      <alignment horizontal="center" vertical="center" wrapText="1"/>
    </xf>
    <xf numFmtId="0" fontId="14" fillId="5" borderId="25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center" vertical="center" wrapText="1"/>
    </xf>
    <xf numFmtId="0" fontId="7" fillId="5" borderId="56" xfId="0" applyFont="1" applyFill="1" applyBorder="1" applyAlignment="1">
      <alignment horizontal="center" vertical="center" wrapText="1"/>
    </xf>
    <xf numFmtId="0" fontId="1" fillId="4" borderId="58" xfId="0" applyFont="1" applyFill="1" applyBorder="1" applyAlignment="1">
      <alignment horizontal="center" vertical="center" wrapText="1"/>
    </xf>
    <xf numFmtId="0" fontId="1" fillId="4" borderId="57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4" borderId="60" xfId="0" applyFont="1" applyFill="1" applyBorder="1" applyAlignment="1">
      <alignment horizontal="center" vertical="center" wrapText="1"/>
    </xf>
    <xf numFmtId="0" fontId="2" fillId="4" borderId="67" xfId="0" applyFont="1" applyFill="1" applyBorder="1" applyAlignment="1">
      <alignment horizontal="center" vertical="center" wrapText="1"/>
    </xf>
    <xf numFmtId="0" fontId="2" fillId="4" borderId="59" xfId="0" applyFont="1" applyFill="1" applyBorder="1" applyAlignment="1">
      <alignment horizontal="center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3" fillId="4" borderId="53" xfId="0" applyFont="1" applyFill="1" applyBorder="1" applyAlignment="1">
      <alignment horizontal="center" vertical="center" wrapText="1"/>
    </xf>
    <xf numFmtId="0" fontId="1" fillId="4" borderId="51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left" vertical="top" wrapText="1"/>
    </xf>
    <xf numFmtId="0" fontId="2" fillId="4" borderId="37" xfId="0" applyFont="1" applyFill="1" applyBorder="1" applyAlignment="1">
      <alignment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5" fillId="4" borderId="19" xfId="0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textRotation="90" wrapText="1"/>
    </xf>
    <xf numFmtId="0" fontId="1" fillId="3" borderId="24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14" fillId="5" borderId="56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4" borderId="70" xfId="0" applyFont="1" applyFill="1" applyBorder="1" applyAlignment="1">
      <alignment horizontal="center" vertical="center" wrapText="1"/>
    </xf>
    <xf numFmtId="0" fontId="4" fillId="4" borderId="69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5" fillId="4" borderId="71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wrapText="1"/>
    </xf>
    <xf numFmtId="0" fontId="1" fillId="3" borderId="6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3" borderId="72" xfId="0" applyFont="1" applyFill="1" applyBorder="1" applyAlignment="1">
      <alignment horizontal="center" vertical="center" wrapText="1"/>
    </xf>
    <xf numFmtId="0" fontId="5" fillId="4" borderId="52" xfId="0" applyFont="1" applyFill="1" applyBorder="1" applyAlignment="1">
      <alignment wrapText="1"/>
    </xf>
    <xf numFmtId="0" fontId="1" fillId="3" borderId="50" xfId="0" applyFont="1" applyFill="1" applyBorder="1" applyAlignment="1">
      <alignment horizontal="center" vertical="center" wrapText="1"/>
    </xf>
    <xf numFmtId="0" fontId="0" fillId="4" borderId="50" xfId="0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14" fillId="5" borderId="48" xfId="0" applyFont="1" applyFill="1" applyBorder="1" applyAlignment="1">
      <alignment horizontal="center" vertical="center" wrapText="1"/>
    </xf>
    <xf numFmtId="0" fontId="14" fillId="5" borderId="34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17" fillId="0" borderId="0" xfId="0" applyFont="1"/>
    <xf numFmtId="0" fontId="1" fillId="4" borderId="2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4" borderId="66" xfId="0" applyFont="1" applyFill="1" applyBorder="1" applyAlignment="1">
      <alignment horizontal="center" vertical="center" wrapText="1"/>
    </xf>
    <xf numFmtId="0" fontId="5" fillId="4" borderId="73" xfId="0" applyFont="1" applyFill="1" applyBorder="1" applyAlignment="1">
      <alignment horizontal="center" vertical="center" wrapText="1"/>
    </xf>
    <xf numFmtId="0" fontId="4" fillId="4" borderId="66" xfId="0" applyFont="1" applyFill="1" applyBorder="1" applyAlignment="1">
      <alignment horizontal="center" wrapText="1"/>
    </xf>
    <xf numFmtId="0" fontId="4" fillId="4" borderId="16" xfId="0" applyFont="1" applyFill="1" applyBorder="1" applyAlignment="1">
      <alignment horizontal="center" wrapText="1"/>
    </xf>
    <xf numFmtId="0" fontId="4" fillId="4" borderId="65" xfId="0" applyFont="1" applyFill="1" applyBorder="1" applyAlignment="1">
      <alignment horizontal="center" vertical="center" wrapText="1"/>
    </xf>
    <xf numFmtId="0" fontId="4" fillId="4" borderId="65" xfId="0" applyFont="1" applyFill="1" applyBorder="1" applyAlignment="1">
      <alignment horizontal="center" wrapText="1"/>
    </xf>
    <xf numFmtId="0" fontId="4" fillId="4" borderId="72" xfId="0" applyFont="1" applyFill="1" applyBorder="1" applyAlignment="1">
      <alignment horizontal="center" vertical="center" wrapText="1"/>
    </xf>
    <xf numFmtId="0" fontId="1" fillId="4" borderId="48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4" fillId="4" borderId="59" xfId="0" applyFont="1" applyFill="1" applyBorder="1" applyAlignment="1">
      <alignment horizontal="center" vertical="center" wrapText="1"/>
    </xf>
    <xf numFmtId="0" fontId="1" fillId="4" borderId="49" xfId="0" applyFont="1" applyFill="1" applyBorder="1" applyAlignment="1">
      <alignment horizontal="center" vertical="center" wrapText="1"/>
    </xf>
    <xf numFmtId="0" fontId="1" fillId="4" borderId="6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4" borderId="24" xfId="0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wrapText="1"/>
    </xf>
    <xf numFmtId="0" fontId="3" fillId="5" borderId="23" xfId="0" applyFont="1" applyFill="1" applyBorder="1" applyAlignment="1">
      <alignment horizontal="center" wrapText="1"/>
    </xf>
    <xf numFmtId="0" fontId="3" fillId="5" borderId="23" xfId="0" applyFont="1" applyFill="1" applyBorder="1" applyAlignment="1">
      <alignment horizontal="center" vertical="center" textRotation="90" wrapText="1"/>
    </xf>
    <xf numFmtId="0" fontId="1" fillId="4" borderId="61" xfId="0" applyFont="1" applyFill="1" applyBorder="1" applyAlignment="1">
      <alignment horizontal="center" vertical="center" wrapText="1"/>
    </xf>
    <xf numFmtId="0" fontId="1" fillId="4" borderId="52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1" fillId="5" borderId="35" xfId="0" applyFont="1" applyFill="1" applyBorder="1" applyAlignment="1">
      <alignment horizontal="left" vertical="center" wrapText="1"/>
    </xf>
    <xf numFmtId="0" fontId="1" fillId="5" borderId="47" xfId="0" applyFont="1" applyFill="1" applyBorder="1" applyAlignment="1">
      <alignment horizontal="justify" vertical="center" wrapText="1"/>
    </xf>
    <xf numFmtId="0" fontId="8" fillId="5" borderId="21" xfId="0" applyFont="1" applyFill="1" applyBorder="1" applyAlignment="1">
      <alignment wrapText="1"/>
    </xf>
    <xf numFmtId="0" fontId="1" fillId="3" borderId="37" xfId="0" applyFont="1" applyFill="1" applyBorder="1" applyAlignment="1">
      <alignment horizontal="center" vertical="center" wrapText="1"/>
    </xf>
    <xf numFmtId="0" fontId="2" fillId="4" borderId="74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75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48" xfId="0" applyFont="1" applyFill="1" applyBorder="1" applyAlignment="1">
      <alignment wrapText="1"/>
    </xf>
    <xf numFmtId="0" fontId="1" fillId="3" borderId="32" xfId="0" applyFont="1" applyFill="1" applyBorder="1" applyAlignment="1">
      <alignment horizontal="center" vertical="center" wrapText="1"/>
    </xf>
    <xf numFmtId="0" fontId="8" fillId="5" borderId="52" xfId="0" applyFont="1" applyFill="1" applyBorder="1" applyAlignment="1">
      <alignment horizontal="left" vertical="center" textRotation="90" wrapText="1"/>
    </xf>
    <xf numFmtId="0" fontId="3" fillId="5" borderId="53" xfId="0" applyFont="1" applyFill="1" applyBorder="1" applyAlignment="1">
      <alignment horizontal="left" vertical="center" wrapText="1"/>
    </xf>
    <xf numFmtId="0" fontId="3" fillId="5" borderId="52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textRotation="90"/>
    </xf>
    <xf numFmtId="49" fontId="2" fillId="0" borderId="4" xfId="0" applyNumberFormat="1" applyFont="1" applyBorder="1" applyAlignment="1">
      <alignment vertical="center" textRotation="90"/>
    </xf>
    <xf numFmtId="0" fontId="20" fillId="0" borderId="8" xfId="0" applyFont="1" applyBorder="1" applyAlignment="1">
      <alignment vertical="center" textRotation="90"/>
    </xf>
    <xf numFmtId="49" fontId="4" fillId="0" borderId="4" xfId="0" applyNumberFormat="1" applyFont="1" applyBorder="1" applyAlignment="1">
      <alignment vertical="center" textRotation="90"/>
    </xf>
    <xf numFmtId="49" fontId="2" fillId="0" borderId="8" xfId="0" applyNumberFormat="1" applyFont="1" applyBorder="1" applyAlignment="1">
      <alignment vertical="center" textRotation="90"/>
    </xf>
    <xf numFmtId="49" fontId="2" fillId="0" borderId="46" xfId="0" applyNumberFormat="1" applyFont="1" applyBorder="1" applyAlignment="1">
      <alignment vertical="center" textRotation="90"/>
    </xf>
    <xf numFmtId="16" fontId="20" fillId="0" borderId="9" xfId="0" applyNumberFormat="1" applyFont="1" applyBorder="1" applyAlignment="1">
      <alignment vertical="center" textRotation="90"/>
    </xf>
    <xf numFmtId="49" fontId="22" fillId="0" borderId="1" xfId="0" applyNumberFormat="1" applyFont="1" applyBorder="1" applyAlignment="1">
      <alignment horizontal="center" shrinkToFit="1"/>
    </xf>
    <xf numFmtId="49" fontId="22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center" shrinkToFit="1"/>
    </xf>
    <xf numFmtId="0" fontId="21" fillId="0" borderId="4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49" fontId="21" fillId="0" borderId="4" xfId="0" applyNumberFormat="1" applyFont="1" applyBorder="1" applyAlignment="1">
      <alignment vertical="center"/>
    </xf>
    <xf numFmtId="49" fontId="21" fillId="0" borderId="5" xfId="0" applyNumberFormat="1" applyFont="1" applyBorder="1" applyAlignment="1">
      <alignment vertical="center"/>
    </xf>
    <xf numFmtId="0" fontId="3" fillId="4" borderId="59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5" fillId="0" borderId="63" xfId="0" applyFont="1" applyBorder="1" applyAlignment="1">
      <alignment wrapText="1"/>
    </xf>
    <xf numFmtId="0" fontId="1" fillId="3" borderId="39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2" borderId="68" xfId="0" applyFont="1" applyFill="1" applyBorder="1" applyAlignment="1">
      <alignment horizontal="center" vertic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textRotation="90" wrapText="1"/>
    </xf>
    <xf numFmtId="0" fontId="4" fillId="2" borderId="46" xfId="0" applyFont="1" applyFill="1" applyBorder="1" applyAlignment="1">
      <alignment horizontal="center" vertical="center" textRotation="90" wrapText="1"/>
    </xf>
    <xf numFmtId="0" fontId="3" fillId="4" borderId="53" xfId="0" applyFont="1" applyFill="1" applyBorder="1" applyAlignment="1">
      <alignment horizontal="center" vertical="center" wrapText="1"/>
    </xf>
    <xf numFmtId="0" fontId="3" fillId="4" borderId="59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textRotation="90" wrapText="1"/>
    </xf>
    <xf numFmtId="0" fontId="4" fillId="2" borderId="45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 textRotation="90" wrapText="1"/>
    </xf>
    <xf numFmtId="0" fontId="1" fillId="2" borderId="20" xfId="0" applyFont="1" applyFill="1" applyBorder="1" applyAlignment="1">
      <alignment horizontal="center" vertical="center" textRotation="90" wrapText="1"/>
    </xf>
    <xf numFmtId="0" fontId="1" fillId="0" borderId="32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4" borderId="48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4" borderId="47" xfId="0" applyFont="1" applyFill="1" applyBorder="1" applyAlignment="1">
      <alignment horizontal="center" vertical="center" textRotation="90" wrapText="1"/>
    </xf>
    <xf numFmtId="0" fontId="1" fillId="4" borderId="50" xfId="0" applyFont="1" applyFill="1" applyBorder="1" applyAlignment="1">
      <alignment horizontal="center" vertical="center" textRotation="90" wrapText="1"/>
    </xf>
    <xf numFmtId="0" fontId="1" fillId="4" borderId="51" xfId="0" applyFont="1" applyFill="1" applyBorder="1" applyAlignment="1">
      <alignment horizontal="center" vertical="center" textRotation="90" wrapText="1"/>
    </xf>
    <xf numFmtId="0" fontId="8" fillId="0" borderId="64" xfId="0" applyFont="1" applyBorder="1" applyAlignment="1">
      <alignment horizontal="center" vertical="center" textRotation="90" wrapText="1"/>
    </xf>
    <xf numFmtId="0" fontId="8" fillId="0" borderId="65" xfId="0" applyFont="1" applyBorder="1" applyAlignment="1">
      <alignment horizontal="center" vertical="center" textRotation="90" wrapText="1"/>
    </xf>
    <xf numFmtId="0" fontId="8" fillId="0" borderId="62" xfId="0" applyFont="1" applyBorder="1" applyAlignment="1">
      <alignment horizontal="center" vertical="center" textRotation="90" wrapText="1"/>
    </xf>
    <xf numFmtId="0" fontId="1" fillId="0" borderId="49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62" xfId="0" applyFont="1" applyBorder="1" applyAlignment="1">
      <alignment horizontal="center" vertical="center" textRotation="90" wrapText="1"/>
    </xf>
    <xf numFmtId="0" fontId="2" fillId="0" borderId="37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2" fillId="4" borderId="12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66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7" fillId="5" borderId="48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34" xfId="0" applyFont="1" applyFill="1" applyBorder="1" applyAlignment="1">
      <alignment horizontal="center" vertical="center" wrapText="1"/>
    </xf>
    <xf numFmtId="0" fontId="9" fillId="5" borderId="48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34" xfId="0" applyFont="1" applyFill="1" applyBorder="1" applyAlignment="1">
      <alignment horizontal="center" vertical="center" wrapText="1"/>
    </xf>
    <xf numFmtId="0" fontId="1" fillId="0" borderId="48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2" fillId="0" borderId="39" xfId="0" applyFont="1" applyBorder="1" applyAlignment="1">
      <alignment horizontal="left" wrapText="1"/>
    </xf>
    <xf numFmtId="0" fontId="2" fillId="0" borderId="32" xfId="0" applyFont="1" applyBorder="1" applyAlignment="1">
      <alignment horizontal="left" wrapText="1"/>
    </xf>
    <xf numFmtId="0" fontId="2" fillId="0" borderId="40" xfId="0" applyFont="1" applyBorder="1" applyAlignment="1">
      <alignment horizontal="left" wrapText="1"/>
    </xf>
    <xf numFmtId="0" fontId="2" fillId="2" borderId="47" xfId="0" applyFont="1" applyFill="1" applyBorder="1" applyAlignment="1">
      <alignment horizontal="center" vertical="center" textRotation="90" wrapText="1"/>
    </xf>
    <xf numFmtId="0" fontId="2" fillId="2" borderId="51" xfId="0" applyFont="1" applyFill="1" applyBorder="1" applyAlignment="1">
      <alignment horizontal="center" vertical="center" textRotation="90" wrapText="1"/>
    </xf>
    <xf numFmtId="0" fontId="2" fillId="0" borderId="2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49" fontId="24" fillId="0" borderId="4" xfId="0" applyNumberFormat="1" applyFont="1" applyBorder="1" applyAlignment="1">
      <alignment horizontal="center"/>
    </xf>
    <xf numFmtId="49" fontId="24" fillId="0" borderId="5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23" fillId="6" borderId="4" xfId="0" applyFont="1" applyFill="1" applyBorder="1" applyAlignment="1">
      <alignment horizontal="center" shrinkToFit="1"/>
    </xf>
    <xf numFmtId="0" fontId="23" fillId="6" borderId="5" xfId="0" applyFont="1" applyFill="1" applyBorder="1" applyAlignment="1">
      <alignment horizontal="center" shrinkToFit="1"/>
    </xf>
    <xf numFmtId="0" fontId="20" fillId="0" borderId="4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shrinkToFit="1"/>
    </xf>
    <xf numFmtId="0" fontId="0" fillId="6" borderId="5" xfId="0" applyFill="1" applyBorder="1" applyAlignment="1">
      <alignment horizont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24" fillId="0" borderId="4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19" fillId="0" borderId="4" xfId="0" applyFont="1" applyBorder="1" applyAlignment="1">
      <alignment vertical="center" shrinkToFit="1"/>
    </xf>
    <xf numFmtId="0" fontId="19" fillId="0" borderId="5" xfId="0" applyFont="1" applyBorder="1" applyAlignment="1">
      <alignment vertical="center" shrinkToFit="1"/>
    </xf>
    <xf numFmtId="0" fontId="21" fillId="0" borderId="5" xfId="0" applyFont="1" applyBorder="1" applyAlignment="1">
      <alignment vertical="center" shrinkToFit="1"/>
    </xf>
    <xf numFmtId="0" fontId="21" fillId="0" borderId="1" xfId="0" applyFont="1" applyBorder="1" applyAlignment="1">
      <alignment horizontal="center" vertical="center" shrinkToFit="1"/>
    </xf>
    <xf numFmtId="0" fontId="21" fillId="0" borderId="8" xfId="0" applyFont="1" applyBorder="1" applyAlignment="1">
      <alignment vertical="center" shrinkToFit="1"/>
    </xf>
    <xf numFmtId="0" fontId="21" fillId="0" borderId="9" xfId="0" applyFont="1" applyBorder="1" applyAlignment="1">
      <alignment vertical="center" shrinkToFit="1"/>
    </xf>
    <xf numFmtId="49" fontId="24" fillId="0" borderId="4" xfId="0" applyNumberFormat="1" applyFont="1" applyBorder="1" applyAlignment="1">
      <alignment horizontal="center" vertical="center"/>
    </xf>
    <xf numFmtId="49" fontId="24" fillId="0" borderId="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67"/>
  <sheetViews>
    <sheetView topLeftCell="A35" zoomScale="70" zoomScaleNormal="70" workbookViewId="0">
      <selection activeCell="AH60" sqref="AH60"/>
    </sheetView>
  </sheetViews>
  <sheetFormatPr defaultColWidth="9.140625" defaultRowHeight="15" x14ac:dyDescent="0.25"/>
  <cols>
    <col min="1" max="1" width="9.5703125" style="1" customWidth="1"/>
    <col min="2" max="2" width="28.7109375" style="1" customWidth="1"/>
    <col min="3" max="3" width="5" style="1" customWidth="1"/>
    <col min="4" max="4" width="4.42578125" style="1" customWidth="1"/>
    <col min="5" max="5" width="5" style="1" customWidth="1"/>
    <col min="6" max="6" width="4.42578125" style="1" customWidth="1"/>
    <col min="7" max="7" width="3.7109375" style="1" customWidth="1"/>
    <col min="8" max="8" width="4.85546875" style="1" customWidth="1"/>
    <col min="9" max="9" width="7" style="1" customWidth="1"/>
    <col min="10" max="11" width="5.5703125" style="1" customWidth="1"/>
    <col min="12" max="12" width="5.42578125" style="1" customWidth="1"/>
    <col min="13" max="13" width="5.85546875" style="1" customWidth="1"/>
    <col min="14" max="14" width="4.28515625" style="1" customWidth="1"/>
    <col min="15" max="16" width="4.7109375" style="1" customWidth="1"/>
    <col min="17" max="17" width="5.85546875" style="1" customWidth="1"/>
    <col min="18" max="18" width="4.7109375" style="1" customWidth="1"/>
    <col min="19" max="19" width="4.5703125" style="1" customWidth="1"/>
    <col min="20" max="21" width="3.7109375" style="1" customWidth="1"/>
    <col min="22" max="22" width="4.85546875" style="1" customWidth="1"/>
    <col min="23" max="23" width="3.28515625" style="1" customWidth="1"/>
    <col min="24" max="24" width="3.7109375" style="1" customWidth="1"/>
    <col min="25" max="25" width="4.5703125" style="1" customWidth="1"/>
    <col min="26" max="27" width="3.7109375" style="1" customWidth="1"/>
    <col min="28" max="29" width="4.85546875" style="1" customWidth="1"/>
    <col min="30" max="30" width="3.7109375" style="1" customWidth="1"/>
    <col min="31" max="31" width="4.7109375" style="1" customWidth="1"/>
    <col min="32" max="33" width="3.7109375" style="1" customWidth="1"/>
    <col min="34" max="34" width="5.140625" style="1" customWidth="1"/>
    <col min="35" max="36" width="3.7109375" style="1" customWidth="1"/>
    <col min="37" max="16384" width="9.140625" style="1"/>
  </cols>
  <sheetData>
    <row r="1" spans="1:36" ht="15.75" thickBot="1" x14ac:dyDescent="0.3">
      <c r="A1" s="261" t="s">
        <v>288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</row>
    <row r="2" spans="1:36" ht="25.5" customHeight="1" thickBot="1" x14ac:dyDescent="0.3">
      <c r="A2" s="262" t="s">
        <v>0</v>
      </c>
      <c r="B2" s="265" t="s">
        <v>1</v>
      </c>
      <c r="C2" s="298" t="s">
        <v>2</v>
      </c>
      <c r="D2" s="282"/>
      <c r="E2" s="282"/>
      <c r="F2" s="282"/>
      <c r="G2" s="282"/>
      <c r="H2" s="299"/>
      <c r="I2" s="268" t="s">
        <v>41</v>
      </c>
      <c r="J2" s="269"/>
      <c r="K2" s="269"/>
      <c r="L2" s="269"/>
      <c r="M2" s="269"/>
      <c r="N2" s="269"/>
      <c r="O2" s="269"/>
      <c r="P2" s="269"/>
      <c r="Q2" s="269"/>
      <c r="R2" s="270"/>
      <c r="S2" s="174"/>
      <c r="T2" s="174"/>
      <c r="U2" s="174"/>
      <c r="V2" s="174"/>
      <c r="W2" s="174"/>
      <c r="X2" s="174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2"/>
    </row>
    <row r="3" spans="1:36" ht="15.75" customHeight="1" thickBot="1" x14ac:dyDescent="0.3">
      <c r="A3" s="263"/>
      <c r="B3" s="266"/>
      <c r="C3" s="300"/>
      <c r="D3" s="301"/>
      <c r="E3" s="301"/>
      <c r="F3" s="301"/>
      <c r="G3" s="301"/>
      <c r="H3" s="302"/>
      <c r="I3" s="273" t="s">
        <v>42</v>
      </c>
      <c r="J3" s="276" t="s">
        <v>43</v>
      </c>
      <c r="K3" s="279" t="s">
        <v>35</v>
      </c>
      <c r="L3" s="279"/>
      <c r="M3" s="279"/>
      <c r="N3" s="279"/>
      <c r="O3" s="279"/>
      <c r="P3" s="279"/>
      <c r="Q3" s="279"/>
      <c r="R3" s="280"/>
      <c r="S3" s="281" t="s">
        <v>3</v>
      </c>
      <c r="T3" s="282"/>
      <c r="U3" s="282"/>
      <c r="V3" s="282"/>
      <c r="W3" s="282"/>
      <c r="X3" s="283"/>
      <c r="Y3" s="281" t="s">
        <v>4</v>
      </c>
      <c r="Z3" s="282"/>
      <c r="AA3" s="282"/>
      <c r="AB3" s="282"/>
      <c r="AC3" s="282"/>
      <c r="AD3" s="283"/>
      <c r="AE3" s="281" t="s">
        <v>82</v>
      </c>
      <c r="AF3" s="282"/>
      <c r="AG3" s="282"/>
      <c r="AH3" s="282"/>
      <c r="AI3" s="282"/>
      <c r="AJ3" s="283"/>
    </row>
    <row r="4" spans="1:36" ht="59.25" customHeight="1" thickBot="1" x14ac:dyDescent="0.3">
      <c r="A4" s="263"/>
      <c r="B4" s="266"/>
      <c r="C4" s="300"/>
      <c r="D4" s="301"/>
      <c r="E4" s="301"/>
      <c r="F4" s="301"/>
      <c r="G4" s="301"/>
      <c r="H4" s="302"/>
      <c r="I4" s="274"/>
      <c r="J4" s="277"/>
      <c r="K4" s="284" t="s">
        <v>47</v>
      </c>
      <c r="L4" s="322" t="s">
        <v>36</v>
      </c>
      <c r="M4" s="323"/>
      <c r="N4" s="324"/>
      <c r="O4" s="324"/>
      <c r="P4" s="324"/>
      <c r="Q4" s="324"/>
      <c r="R4" s="320" t="s">
        <v>34</v>
      </c>
      <c r="S4" s="249" t="s">
        <v>44</v>
      </c>
      <c r="T4" s="253" t="s">
        <v>45</v>
      </c>
      <c r="U4" s="257" t="s">
        <v>14</v>
      </c>
      <c r="V4" s="259" t="s">
        <v>84</v>
      </c>
      <c r="W4" s="253" t="s">
        <v>45</v>
      </c>
      <c r="X4" s="257" t="s">
        <v>14</v>
      </c>
      <c r="Y4" s="249" t="s">
        <v>46</v>
      </c>
      <c r="Z4" s="253" t="s">
        <v>45</v>
      </c>
      <c r="AA4" s="257" t="s">
        <v>14</v>
      </c>
      <c r="AB4" s="259" t="s">
        <v>147</v>
      </c>
      <c r="AC4" s="253" t="s">
        <v>45</v>
      </c>
      <c r="AD4" s="257" t="s">
        <v>14</v>
      </c>
      <c r="AE4" s="259" t="s">
        <v>83</v>
      </c>
      <c r="AF4" s="253" t="s">
        <v>45</v>
      </c>
      <c r="AG4" s="257" t="s">
        <v>14</v>
      </c>
      <c r="AH4" s="259" t="s">
        <v>87</v>
      </c>
      <c r="AI4" s="253" t="s">
        <v>45</v>
      </c>
      <c r="AJ4" s="257" t="s">
        <v>14</v>
      </c>
    </row>
    <row r="5" spans="1:36" ht="76.5" customHeight="1" thickBot="1" x14ac:dyDescent="0.3">
      <c r="A5" s="264"/>
      <c r="B5" s="267"/>
      <c r="C5" s="303"/>
      <c r="D5" s="304"/>
      <c r="E5" s="304"/>
      <c r="F5" s="304"/>
      <c r="G5" s="304"/>
      <c r="H5" s="305"/>
      <c r="I5" s="275"/>
      <c r="J5" s="278"/>
      <c r="K5" s="285"/>
      <c r="L5" s="54" t="s">
        <v>69</v>
      </c>
      <c r="M5" s="54" t="s">
        <v>37</v>
      </c>
      <c r="N5" s="63" t="s">
        <v>40</v>
      </c>
      <c r="O5" s="63" t="s">
        <v>39</v>
      </c>
      <c r="P5" s="63" t="s">
        <v>14</v>
      </c>
      <c r="Q5" s="143" t="s">
        <v>38</v>
      </c>
      <c r="R5" s="321"/>
      <c r="S5" s="250"/>
      <c r="T5" s="254"/>
      <c r="U5" s="258"/>
      <c r="V5" s="260"/>
      <c r="W5" s="254"/>
      <c r="X5" s="258"/>
      <c r="Y5" s="250"/>
      <c r="Z5" s="254"/>
      <c r="AA5" s="258"/>
      <c r="AB5" s="260"/>
      <c r="AC5" s="254"/>
      <c r="AD5" s="258"/>
      <c r="AE5" s="260"/>
      <c r="AF5" s="254"/>
      <c r="AG5" s="258"/>
      <c r="AH5" s="260"/>
      <c r="AI5" s="254"/>
      <c r="AJ5" s="258"/>
    </row>
    <row r="6" spans="1:36" ht="15.75" thickBot="1" x14ac:dyDescent="0.3">
      <c r="A6" s="25">
        <v>1</v>
      </c>
      <c r="B6" s="26">
        <v>2</v>
      </c>
      <c r="C6" s="189"/>
      <c r="D6" s="189"/>
      <c r="E6" s="315">
        <v>3</v>
      </c>
      <c r="F6" s="316"/>
      <c r="G6" s="316"/>
      <c r="H6" s="316"/>
      <c r="I6" s="91">
        <v>4</v>
      </c>
      <c r="J6" s="91">
        <v>5</v>
      </c>
      <c r="K6" s="91">
        <v>6</v>
      </c>
      <c r="L6" s="94">
        <v>7</v>
      </c>
      <c r="M6" s="68">
        <v>8</v>
      </c>
      <c r="N6" s="69">
        <v>9</v>
      </c>
      <c r="O6" s="69">
        <v>10</v>
      </c>
      <c r="P6" s="69">
        <v>11</v>
      </c>
      <c r="Q6" s="92">
        <v>12</v>
      </c>
      <c r="R6" s="91">
        <v>13</v>
      </c>
      <c r="S6" s="68">
        <v>14</v>
      </c>
      <c r="T6" s="69">
        <v>15</v>
      </c>
      <c r="U6" s="97">
        <v>16</v>
      </c>
      <c r="V6" s="94">
        <v>17</v>
      </c>
      <c r="W6" s="95">
        <v>18</v>
      </c>
      <c r="X6" s="92">
        <v>19</v>
      </c>
      <c r="Y6" s="68">
        <v>14</v>
      </c>
      <c r="Z6" s="69">
        <v>15</v>
      </c>
      <c r="AA6" s="97">
        <v>16</v>
      </c>
      <c r="AB6" s="94">
        <v>17</v>
      </c>
      <c r="AC6" s="95">
        <v>18</v>
      </c>
      <c r="AD6" s="92">
        <v>19</v>
      </c>
      <c r="AE6" s="94">
        <v>20</v>
      </c>
      <c r="AF6" s="69">
        <v>21</v>
      </c>
      <c r="AG6" s="97">
        <v>22</v>
      </c>
      <c r="AH6" s="94">
        <v>23</v>
      </c>
      <c r="AI6" s="95">
        <v>24</v>
      </c>
      <c r="AJ6" s="96">
        <v>25</v>
      </c>
    </row>
    <row r="7" spans="1:36" ht="15.75" thickBot="1" x14ac:dyDescent="0.3">
      <c r="A7" s="98"/>
      <c r="B7" s="99"/>
      <c r="C7" s="100" t="s">
        <v>17</v>
      </c>
      <c r="D7" s="101" t="s">
        <v>18</v>
      </c>
      <c r="E7" s="100" t="s">
        <v>19</v>
      </c>
      <c r="F7" s="101" t="s">
        <v>20</v>
      </c>
      <c r="G7" s="100" t="s">
        <v>85</v>
      </c>
      <c r="H7" s="101" t="s">
        <v>86</v>
      </c>
      <c r="I7" s="55"/>
      <c r="J7" s="91"/>
      <c r="K7" s="91"/>
      <c r="L7" s="68"/>
      <c r="M7" s="68"/>
      <c r="N7" s="69"/>
      <c r="O7" s="69"/>
      <c r="P7" s="69"/>
      <c r="Q7" s="92"/>
      <c r="R7" s="91"/>
      <c r="S7" s="68"/>
      <c r="T7" s="69"/>
      <c r="U7" s="97"/>
      <c r="V7" s="149"/>
      <c r="W7" s="184"/>
      <c r="X7" s="150"/>
      <c r="Y7" s="68"/>
      <c r="Z7" s="69"/>
      <c r="AA7" s="97"/>
      <c r="AB7" s="94"/>
      <c r="AC7" s="95"/>
      <c r="AD7" s="92"/>
      <c r="AE7" s="94"/>
      <c r="AF7" s="69"/>
      <c r="AG7" s="97"/>
      <c r="AH7" s="94"/>
      <c r="AI7" s="95"/>
      <c r="AJ7" s="96"/>
    </row>
    <row r="8" spans="1:36" ht="27" customHeight="1" thickBot="1" x14ac:dyDescent="0.3">
      <c r="A8" s="31" t="s">
        <v>131</v>
      </c>
      <c r="B8" s="32" t="s">
        <v>118</v>
      </c>
      <c r="C8" s="306" t="s">
        <v>301</v>
      </c>
      <c r="D8" s="307"/>
      <c r="E8" s="307"/>
      <c r="F8" s="307"/>
      <c r="G8" s="307"/>
      <c r="H8" s="308"/>
      <c r="I8" s="165">
        <f>SUM(I9:I23)</f>
        <v>1476</v>
      </c>
      <c r="J8" s="165">
        <f>SUM(J9:J23)</f>
        <v>278</v>
      </c>
      <c r="K8" s="56">
        <f>L8+M8+N8+O8+P8+Q8</f>
        <v>1470</v>
      </c>
      <c r="L8" s="31">
        <f t="shared" ref="L8:AJ8" si="0">SUM(L9:L23)</f>
        <v>616</v>
      </c>
      <c r="M8" s="118">
        <f t="shared" si="0"/>
        <v>830</v>
      </c>
      <c r="N8" s="118">
        <f t="shared" si="0"/>
        <v>0</v>
      </c>
      <c r="O8" s="118">
        <f t="shared" si="0"/>
        <v>8</v>
      </c>
      <c r="P8" s="118">
        <f t="shared" si="0"/>
        <v>16</v>
      </c>
      <c r="Q8" s="119">
        <f t="shared" si="0"/>
        <v>0</v>
      </c>
      <c r="R8" s="56">
        <f t="shared" si="0"/>
        <v>0</v>
      </c>
      <c r="S8" s="31">
        <f t="shared" ref="S8" si="1">SUM(S9:S23)</f>
        <v>468</v>
      </c>
      <c r="T8" s="118">
        <f t="shared" ref="T8" si="2">SUM(T9:T23)</f>
        <v>0</v>
      </c>
      <c r="U8" s="119">
        <f t="shared" ref="U8" si="3">SUM(U9:U23)</f>
        <v>0</v>
      </c>
      <c r="V8" s="31">
        <f t="shared" ref="V8" si="4">SUM(V9:V23)</f>
        <v>658</v>
      </c>
      <c r="W8" s="118">
        <f t="shared" ref="W8" si="5">SUM(W9:W23)</f>
        <v>0</v>
      </c>
      <c r="X8" s="119">
        <f t="shared" ref="X8" si="6">SUM(X9:X23)</f>
        <v>6</v>
      </c>
      <c r="Y8" s="31">
        <f t="shared" si="0"/>
        <v>326</v>
      </c>
      <c r="Z8" s="118">
        <f t="shared" si="0"/>
        <v>0</v>
      </c>
      <c r="AA8" s="119">
        <f t="shared" si="0"/>
        <v>18</v>
      </c>
      <c r="AB8" s="31">
        <f t="shared" si="0"/>
        <v>0</v>
      </c>
      <c r="AC8" s="118">
        <f t="shared" si="0"/>
        <v>0</v>
      </c>
      <c r="AD8" s="119">
        <f t="shared" si="0"/>
        <v>0</v>
      </c>
      <c r="AE8" s="31">
        <f t="shared" si="0"/>
        <v>0</v>
      </c>
      <c r="AF8" s="118">
        <f t="shared" si="0"/>
        <v>0</v>
      </c>
      <c r="AG8" s="119">
        <f t="shared" si="0"/>
        <v>0</v>
      </c>
      <c r="AH8" s="144">
        <f t="shared" si="0"/>
        <v>0</v>
      </c>
      <c r="AI8" s="118">
        <f t="shared" si="0"/>
        <v>0</v>
      </c>
      <c r="AJ8" s="119">
        <f t="shared" si="0"/>
        <v>0</v>
      </c>
    </row>
    <row r="9" spans="1:36" ht="15.75" customHeight="1" x14ac:dyDescent="0.25">
      <c r="A9" s="89" t="s">
        <v>132</v>
      </c>
      <c r="B9" s="3" t="s">
        <v>148</v>
      </c>
      <c r="C9" s="152"/>
      <c r="D9" s="179" t="s">
        <v>78</v>
      </c>
      <c r="E9" s="152"/>
      <c r="F9" s="179"/>
      <c r="G9" s="10"/>
      <c r="H9" s="157"/>
      <c r="I9" s="166">
        <f>K9+R9</f>
        <v>72</v>
      </c>
      <c r="J9" s="24">
        <v>12</v>
      </c>
      <c r="K9" s="62">
        <f>SUM(L9:Q9)</f>
        <v>72</v>
      </c>
      <c r="L9" s="15">
        <v>30</v>
      </c>
      <c r="M9" s="15">
        <v>36</v>
      </c>
      <c r="N9" s="70"/>
      <c r="O9" s="70">
        <v>2</v>
      </c>
      <c r="P9" s="70">
        <v>4</v>
      </c>
      <c r="Q9" s="16"/>
      <c r="R9" s="58"/>
      <c r="S9" s="15">
        <v>30</v>
      </c>
      <c r="T9" s="70"/>
      <c r="U9" s="16"/>
      <c r="V9" s="14">
        <v>36</v>
      </c>
      <c r="W9" s="70"/>
      <c r="X9" s="24">
        <v>6</v>
      </c>
      <c r="Y9" s="15"/>
      <c r="Z9" s="70"/>
      <c r="AA9" s="16"/>
      <c r="AB9" s="14"/>
      <c r="AC9" s="70"/>
      <c r="AD9" s="24"/>
      <c r="AE9" s="15"/>
      <c r="AF9" s="70"/>
      <c r="AG9" s="16"/>
      <c r="AH9" s="14"/>
      <c r="AI9" s="70"/>
      <c r="AJ9" s="24"/>
    </row>
    <row r="10" spans="1:36" ht="21.75" customHeight="1" x14ac:dyDescent="0.25">
      <c r="A10" s="105" t="s">
        <v>133</v>
      </c>
      <c r="B10" s="75" t="s">
        <v>119</v>
      </c>
      <c r="C10" s="176"/>
      <c r="D10" s="180"/>
      <c r="E10" s="176" t="s">
        <v>75</v>
      </c>
      <c r="F10" s="180"/>
      <c r="G10" s="7"/>
      <c r="H10" s="153"/>
      <c r="I10" s="163">
        <v>108</v>
      </c>
      <c r="J10" s="45">
        <v>14</v>
      </c>
      <c r="K10" s="62">
        <f t="shared" ref="K10:K23" si="7">SUM(L10:Q10)</f>
        <v>108</v>
      </c>
      <c r="L10" s="2">
        <v>54</v>
      </c>
      <c r="M10" s="2">
        <v>54</v>
      </c>
      <c r="N10" s="48"/>
      <c r="O10" s="48"/>
      <c r="P10" s="48"/>
      <c r="Q10" s="9"/>
      <c r="R10" s="59"/>
      <c r="S10" s="2">
        <v>47</v>
      </c>
      <c r="T10" s="48"/>
      <c r="U10" s="9"/>
      <c r="V10" s="4">
        <v>33</v>
      </c>
      <c r="W10" s="48"/>
      <c r="X10" s="45"/>
      <c r="Y10" s="2">
        <v>28</v>
      </c>
      <c r="Z10" s="48"/>
      <c r="AA10" s="9"/>
      <c r="AB10" s="4"/>
      <c r="AC10" s="48"/>
      <c r="AD10" s="45"/>
      <c r="AE10" s="2"/>
      <c r="AF10" s="48"/>
      <c r="AG10" s="9"/>
      <c r="AH10" s="4"/>
      <c r="AI10" s="48"/>
      <c r="AJ10" s="45"/>
    </row>
    <row r="11" spans="1:36" ht="18.75" customHeight="1" x14ac:dyDescent="0.25">
      <c r="A11" s="105" t="s">
        <v>134</v>
      </c>
      <c r="B11" s="6" t="s">
        <v>128</v>
      </c>
      <c r="C11" s="176"/>
      <c r="D11" s="180" t="s">
        <v>75</v>
      </c>
      <c r="E11" s="176"/>
      <c r="F11" s="180"/>
      <c r="G11" s="7"/>
      <c r="H11" s="154"/>
      <c r="I11" s="159">
        <v>136</v>
      </c>
      <c r="J11" s="45">
        <v>10</v>
      </c>
      <c r="K11" s="62">
        <f t="shared" si="7"/>
        <v>136</v>
      </c>
      <c r="L11" s="2">
        <v>90</v>
      </c>
      <c r="M11" s="2">
        <v>46</v>
      </c>
      <c r="N11" s="48"/>
      <c r="O11" s="48"/>
      <c r="P11" s="48"/>
      <c r="Q11" s="9"/>
      <c r="R11" s="59"/>
      <c r="S11" s="2">
        <v>54</v>
      </c>
      <c r="T11" s="48"/>
      <c r="U11" s="9"/>
      <c r="V11" s="4">
        <v>82</v>
      </c>
      <c r="W11" s="48"/>
      <c r="X11" s="45"/>
      <c r="Y11" s="2"/>
      <c r="Z11" s="48"/>
      <c r="AA11" s="9"/>
      <c r="AB11" s="4"/>
      <c r="AC11" s="48"/>
      <c r="AD11" s="45"/>
      <c r="AE11" s="2"/>
      <c r="AF11" s="48"/>
      <c r="AG11" s="9"/>
      <c r="AH11" s="169"/>
      <c r="AI11" s="48"/>
      <c r="AJ11" s="45"/>
    </row>
    <row r="12" spans="1:36" ht="21.75" customHeight="1" x14ac:dyDescent="0.25">
      <c r="A12" s="106" t="s">
        <v>135</v>
      </c>
      <c r="B12" s="19" t="s">
        <v>120</v>
      </c>
      <c r="C12" s="177"/>
      <c r="D12" s="180" t="s">
        <v>75</v>
      </c>
      <c r="E12" s="177"/>
      <c r="F12" s="180"/>
      <c r="G12" s="7"/>
      <c r="H12" s="155"/>
      <c r="I12" s="159">
        <v>72</v>
      </c>
      <c r="J12" s="46">
        <v>18</v>
      </c>
      <c r="K12" s="62">
        <f t="shared" si="7"/>
        <v>72</v>
      </c>
      <c r="L12" s="20">
        <v>36</v>
      </c>
      <c r="M12" s="20">
        <v>36</v>
      </c>
      <c r="N12" s="21"/>
      <c r="O12" s="21"/>
      <c r="P12" s="21"/>
      <c r="Q12" s="79"/>
      <c r="R12" s="60"/>
      <c r="S12" s="141">
        <v>34</v>
      </c>
      <c r="T12" s="21"/>
      <c r="U12" s="79"/>
      <c r="V12" s="18">
        <v>38</v>
      </c>
      <c r="W12" s="21"/>
      <c r="X12" s="46"/>
      <c r="Y12" s="141"/>
      <c r="Z12" s="21"/>
      <c r="AA12" s="79"/>
      <c r="AB12" s="18"/>
      <c r="AC12" s="21"/>
      <c r="AD12" s="46"/>
      <c r="AE12" s="20"/>
      <c r="AF12" s="21"/>
      <c r="AG12" s="79"/>
      <c r="AH12" s="18"/>
      <c r="AI12" s="21"/>
      <c r="AJ12" s="46"/>
    </row>
    <row r="13" spans="1:36" ht="18.75" customHeight="1" x14ac:dyDescent="0.25">
      <c r="A13" s="105" t="s">
        <v>136</v>
      </c>
      <c r="B13" s="75" t="s">
        <v>121</v>
      </c>
      <c r="C13" s="176"/>
      <c r="D13" s="180"/>
      <c r="E13" s="176" t="s">
        <v>75</v>
      </c>
      <c r="F13" s="180"/>
      <c r="G13" s="7"/>
      <c r="H13" s="153"/>
      <c r="I13" s="163">
        <v>72</v>
      </c>
      <c r="J13" s="45">
        <v>16</v>
      </c>
      <c r="K13" s="62">
        <f t="shared" si="7"/>
        <v>72</v>
      </c>
      <c r="L13" s="2">
        <v>42</v>
      </c>
      <c r="M13" s="2">
        <v>30</v>
      </c>
      <c r="N13" s="48"/>
      <c r="O13" s="48"/>
      <c r="P13" s="48"/>
      <c r="Q13" s="9"/>
      <c r="R13" s="59"/>
      <c r="S13" s="2"/>
      <c r="T13" s="48"/>
      <c r="U13" s="9"/>
      <c r="V13" s="4">
        <v>25</v>
      </c>
      <c r="W13" s="48"/>
      <c r="X13" s="45"/>
      <c r="Y13" s="2">
        <v>47</v>
      </c>
      <c r="Z13" s="48"/>
      <c r="AA13" s="9"/>
      <c r="AB13" s="4"/>
      <c r="AC13" s="48"/>
      <c r="AD13" s="45"/>
      <c r="AE13" s="2"/>
      <c r="AF13" s="48"/>
      <c r="AG13" s="9"/>
      <c r="AH13" s="4"/>
      <c r="AI13" s="48"/>
      <c r="AJ13" s="45"/>
    </row>
    <row r="14" spans="1:36" ht="24" customHeight="1" x14ac:dyDescent="0.25">
      <c r="A14" s="105" t="s">
        <v>137</v>
      </c>
      <c r="B14" s="6" t="s">
        <v>130</v>
      </c>
      <c r="C14" s="176"/>
      <c r="D14" s="180"/>
      <c r="E14" s="176" t="s">
        <v>78</v>
      </c>
      <c r="F14" s="180"/>
      <c r="G14" s="7"/>
      <c r="H14" s="154"/>
      <c r="I14" s="159">
        <v>144</v>
      </c>
      <c r="J14" s="45">
        <v>20</v>
      </c>
      <c r="K14" s="62">
        <v>144</v>
      </c>
      <c r="L14" s="2"/>
      <c r="M14" s="2">
        <v>144</v>
      </c>
      <c r="N14" s="48"/>
      <c r="O14" s="70">
        <v>2</v>
      </c>
      <c r="P14" s="70">
        <v>4</v>
      </c>
      <c r="Q14" s="9"/>
      <c r="R14" s="59"/>
      <c r="S14" s="2">
        <v>32</v>
      </c>
      <c r="T14" s="48"/>
      <c r="U14" s="9"/>
      <c r="V14" s="4">
        <v>51</v>
      </c>
      <c r="W14" s="48"/>
      <c r="X14" s="45"/>
      <c r="Y14" s="2">
        <v>55</v>
      </c>
      <c r="Z14" s="48"/>
      <c r="AA14" s="9">
        <v>6</v>
      </c>
      <c r="AB14" s="4"/>
      <c r="AC14" s="48"/>
      <c r="AD14" s="45"/>
      <c r="AE14" s="2"/>
      <c r="AF14" s="48"/>
      <c r="AG14" s="9"/>
      <c r="AH14" s="169"/>
      <c r="AI14" s="48"/>
      <c r="AJ14" s="45"/>
    </row>
    <row r="15" spans="1:36" ht="15.75" customHeight="1" x14ac:dyDescent="0.25">
      <c r="A15" s="106" t="s">
        <v>138</v>
      </c>
      <c r="B15" s="175" t="s">
        <v>129</v>
      </c>
      <c r="C15" s="177"/>
      <c r="D15" s="181"/>
      <c r="E15" s="177" t="s">
        <v>78</v>
      </c>
      <c r="F15" s="181"/>
      <c r="G15" s="10"/>
      <c r="H15" s="155"/>
      <c r="I15" s="159">
        <v>232</v>
      </c>
      <c r="J15" s="46">
        <v>16</v>
      </c>
      <c r="K15" s="62">
        <f t="shared" si="7"/>
        <v>226</v>
      </c>
      <c r="L15" s="20">
        <v>110</v>
      </c>
      <c r="M15" s="20">
        <v>110</v>
      </c>
      <c r="N15" s="21"/>
      <c r="O15" s="70">
        <v>2</v>
      </c>
      <c r="P15" s="70">
        <v>4</v>
      </c>
      <c r="Q15" s="79"/>
      <c r="R15" s="60"/>
      <c r="S15" s="141">
        <v>56</v>
      </c>
      <c r="T15" s="21"/>
      <c r="U15" s="79"/>
      <c r="V15" s="18">
        <v>112</v>
      </c>
      <c r="W15" s="21"/>
      <c r="X15" s="46"/>
      <c r="Y15" s="141">
        <v>58</v>
      </c>
      <c r="Z15" s="21"/>
      <c r="AA15" s="79">
        <v>6</v>
      </c>
      <c r="AB15" s="18"/>
      <c r="AC15" s="21"/>
      <c r="AD15" s="46"/>
      <c r="AE15" s="20"/>
      <c r="AF15" s="21"/>
      <c r="AG15" s="79"/>
      <c r="AH15" s="18"/>
      <c r="AI15" s="21"/>
      <c r="AJ15" s="46"/>
    </row>
    <row r="16" spans="1:36" ht="21" customHeight="1" x14ac:dyDescent="0.25">
      <c r="A16" s="105" t="s">
        <v>139</v>
      </c>
      <c r="B16" s="19" t="s">
        <v>122</v>
      </c>
      <c r="C16" s="178"/>
      <c r="D16" s="180"/>
      <c r="E16" s="178" t="s">
        <v>75</v>
      </c>
      <c r="F16" s="180"/>
      <c r="G16" s="7"/>
      <c r="H16" s="153"/>
      <c r="I16" s="159">
        <v>108</v>
      </c>
      <c r="J16" s="45">
        <v>32</v>
      </c>
      <c r="K16" s="62">
        <v>108</v>
      </c>
      <c r="L16" s="20">
        <v>10</v>
      </c>
      <c r="M16" s="20">
        <v>98</v>
      </c>
      <c r="N16" s="21"/>
      <c r="O16" s="21"/>
      <c r="P16" s="21"/>
      <c r="Q16" s="79"/>
      <c r="R16" s="60"/>
      <c r="S16" s="20">
        <v>34</v>
      </c>
      <c r="T16" s="21"/>
      <c r="U16" s="79"/>
      <c r="V16" s="18">
        <v>40</v>
      </c>
      <c r="W16" s="21"/>
      <c r="X16" s="46"/>
      <c r="Y16" s="20">
        <v>34</v>
      </c>
      <c r="Z16" s="21"/>
      <c r="AA16" s="79"/>
      <c r="AB16" s="18"/>
      <c r="AC16" s="21"/>
      <c r="AD16" s="46"/>
      <c r="AE16" s="20"/>
      <c r="AF16" s="21"/>
      <c r="AG16" s="79"/>
      <c r="AH16" s="18"/>
      <c r="AI16" s="21"/>
      <c r="AJ16" s="46"/>
    </row>
    <row r="17" spans="1:36" ht="20.25" customHeight="1" x14ac:dyDescent="0.25">
      <c r="A17" s="105" t="s">
        <v>140</v>
      </c>
      <c r="B17" s="108" t="s">
        <v>5</v>
      </c>
      <c r="C17" s="176" t="s">
        <v>79</v>
      </c>
      <c r="D17" s="180" t="s">
        <v>75</v>
      </c>
      <c r="E17" s="176"/>
      <c r="F17" s="180"/>
      <c r="G17" s="7"/>
      <c r="H17" s="153"/>
      <c r="I17" s="163">
        <v>72</v>
      </c>
      <c r="J17" s="45">
        <v>28</v>
      </c>
      <c r="K17" s="62">
        <f t="shared" si="7"/>
        <v>72</v>
      </c>
      <c r="L17" s="2">
        <v>8</v>
      </c>
      <c r="M17" s="2">
        <v>64</v>
      </c>
      <c r="N17" s="48"/>
      <c r="O17" s="48"/>
      <c r="P17" s="48"/>
      <c r="Q17" s="9"/>
      <c r="R17" s="59"/>
      <c r="S17" s="2">
        <v>27</v>
      </c>
      <c r="T17" s="48"/>
      <c r="U17" s="9"/>
      <c r="V17" s="4">
        <v>45</v>
      </c>
      <c r="W17" s="48"/>
      <c r="X17" s="45"/>
      <c r="Y17" s="2"/>
      <c r="Z17" s="48"/>
      <c r="AA17" s="9"/>
      <c r="AB17" s="4"/>
      <c r="AC17" s="48"/>
      <c r="AD17" s="45"/>
      <c r="AE17" s="2"/>
      <c r="AF17" s="48"/>
      <c r="AG17" s="9"/>
      <c r="AH17" s="4"/>
      <c r="AI17" s="48"/>
      <c r="AJ17" s="45"/>
    </row>
    <row r="18" spans="1:36" ht="27" customHeight="1" x14ac:dyDescent="0.25">
      <c r="A18" s="105" t="s">
        <v>141</v>
      </c>
      <c r="B18" s="75" t="s">
        <v>123</v>
      </c>
      <c r="C18" s="176"/>
      <c r="D18" s="180" t="s">
        <v>75</v>
      </c>
      <c r="E18" s="176"/>
      <c r="F18" s="180"/>
      <c r="G18" s="7"/>
      <c r="H18" s="154"/>
      <c r="I18" s="159">
        <v>68</v>
      </c>
      <c r="J18" s="45">
        <v>10</v>
      </c>
      <c r="K18" s="62">
        <f t="shared" si="7"/>
        <v>68</v>
      </c>
      <c r="L18" s="2">
        <v>22</v>
      </c>
      <c r="M18" s="2">
        <v>46</v>
      </c>
      <c r="N18" s="48"/>
      <c r="O18" s="48"/>
      <c r="P18" s="48"/>
      <c r="Q18" s="9"/>
      <c r="R18" s="59"/>
      <c r="S18" s="2">
        <v>32</v>
      </c>
      <c r="T18" s="48"/>
      <c r="U18" s="9"/>
      <c r="V18" s="4">
        <v>36</v>
      </c>
      <c r="W18" s="48"/>
      <c r="X18" s="45"/>
      <c r="Y18" s="2"/>
      <c r="Z18" s="48"/>
      <c r="AA18" s="9"/>
      <c r="AB18" s="4"/>
      <c r="AC18" s="48"/>
      <c r="AD18" s="45"/>
      <c r="AE18" s="2"/>
      <c r="AF18" s="48"/>
      <c r="AG18" s="9"/>
      <c r="AH18" s="169"/>
      <c r="AI18" s="48"/>
      <c r="AJ18" s="45"/>
    </row>
    <row r="19" spans="1:36" ht="21.75" customHeight="1" x14ac:dyDescent="0.25">
      <c r="A19" s="106" t="s">
        <v>142</v>
      </c>
      <c r="B19" s="6" t="s">
        <v>124</v>
      </c>
      <c r="C19" s="177"/>
      <c r="D19" s="180"/>
      <c r="E19" s="177" t="s">
        <v>75</v>
      </c>
      <c r="F19" s="180"/>
      <c r="G19" s="7"/>
      <c r="H19" s="155"/>
      <c r="I19" s="159">
        <v>108</v>
      </c>
      <c r="J19" s="46">
        <v>30</v>
      </c>
      <c r="K19" s="62">
        <f t="shared" si="7"/>
        <v>108</v>
      </c>
      <c r="L19" s="20">
        <v>100</v>
      </c>
      <c r="M19" s="20">
        <v>8</v>
      </c>
      <c r="N19" s="21"/>
      <c r="O19" s="21"/>
      <c r="P19" s="21"/>
      <c r="Q19" s="79"/>
      <c r="R19" s="60"/>
      <c r="S19" s="141">
        <v>34</v>
      </c>
      <c r="T19" s="21"/>
      <c r="U19" s="79"/>
      <c r="V19" s="18">
        <v>48</v>
      </c>
      <c r="W19" s="21"/>
      <c r="X19" s="46"/>
      <c r="Y19" s="141">
        <v>26</v>
      </c>
      <c r="Z19" s="21"/>
      <c r="AA19" s="79"/>
      <c r="AB19" s="18"/>
      <c r="AC19" s="21"/>
      <c r="AD19" s="46"/>
      <c r="AE19" s="20"/>
      <c r="AF19" s="21"/>
      <c r="AG19" s="79"/>
      <c r="AH19" s="18"/>
      <c r="AI19" s="21"/>
      <c r="AJ19" s="46"/>
    </row>
    <row r="20" spans="1:36" ht="21" customHeight="1" x14ac:dyDescent="0.25">
      <c r="A20" s="105" t="s">
        <v>143</v>
      </c>
      <c r="B20" s="19" t="s">
        <v>125</v>
      </c>
      <c r="C20" s="178" t="s">
        <v>75</v>
      </c>
      <c r="D20" s="181"/>
      <c r="E20" s="178" t="s">
        <v>78</v>
      </c>
      <c r="F20" s="181"/>
      <c r="G20" s="10"/>
      <c r="H20" s="153"/>
      <c r="I20" s="159">
        <v>144</v>
      </c>
      <c r="J20" s="45">
        <v>42</v>
      </c>
      <c r="K20" s="62">
        <f t="shared" si="7"/>
        <v>138</v>
      </c>
      <c r="L20" s="20">
        <v>42</v>
      </c>
      <c r="M20" s="20">
        <v>90</v>
      </c>
      <c r="N20" s="21"/>
      <c r="O20" s="70">
        <v>2</v>
      </c>
      <c r="P20" s="70">
        <v>4</v>
      </c>
      <c r="Q20" s="79"/>
      <c r="R20" s="60"/>
      <c r="S20" s="20">
        <v>54</v>
      </c>
      <c r="T20" s="21"/>
      <c r="U20" s="79"/>
      <c r="V20" s="18">
        <v>42</v>
      </c>
      <c r="W20" s="21"/>
      <c r="X20" s="46"/>
      <c r="Y20" s="20">
        <v>42</v>
      </c>
      <c r="Z20" s="21"/>
      <c r="AA20" s="79">
        <v>6</v>
      </c>
      <c r="AB20" s="18"/>
      <c r="AC20" s="21"/>
      <c r="AD20" s="46"/>
      <c r="AE20" s="20"/>
      <c r="AF20" s="21"/>
      <c r="AG20" s="79"/>
      <c r="AH20" s="18"/>
      <c r="AI20" s="21"/>
      <c r="AJ20" s="46"/>
    </row>
    <row r="21" spans="1:36" ht="20.25" customHeight="1" x14ac:dyDescent="0.25">
      <c r="A21" s="105" t="s">
        <v>144</v>
      </c>
      <c r="B21" s="108" t="s">
        <v>126</v>
      </c>
      <c r="C21" s="178"/>
      <c r="D21" s="181" t="s">
        <v>75</v>
      </c>
      <c r="E21" s="178"/>
      <c r="F21" s="181"/>
      <c r="G21" s="10"/>
      <c r="H21" s="158"/>
      <c r="I21" s="159">
        <v>72</v>
      </c>
      <c r="J21" s="45">
        <v>10</v>
      </c>
      <c r="K21" s="62">
        <v>72</v>
      </c>
      <c r="L21" s="20">
        <v>48</v>
      </c>
      <c r="M21" s="20">
        <v>24</v>
      </c>
      <c r="N21" s="21"/>
      <c r="O21" s="21"/>
      <c r="P21" s="21"/>
      <c r="Q21" s="79"/>
      <c r="R21" s="60"/>
      <c r="S21" s="20">
        <v>34</v>
      </c>
      <c r="T21" s="21"/>
      <c r="U21" s="79"/>
      <c r="V21" s="18">
        <v>38</v>
      </c>
      <c r="W21" s="21"/>
      <c r="X21" s="46"/>
      <c r="Y21" s="20"/>
      <c r="Z21" s="21"/>
      <c r="AA21" s="79"/>
      <c r="AB21" s="18"/>
      <c r="AC21" s="21"/>
      <c r="AD21" s="46"/>
      <c r="AE21" s="20"/>
      <c r="AF21" s="21"/>
      <c r="AG21" s="79"/>
      <c r="AH21" s="18"/>
      <c r="AI21" s="21"/>
      <c r="AJ21" s="46"/>
    </row>
    <row r="22" spans="1:36" ht="21.75" customHeight="1" x14ac:dyDescent="0.25">
      <c r="A22" s="105" t="s">
        <v>146</v>
      </c>
      <c r="B22" s="108" t="s">
        <v>127</v>
      </c>
      <c r="C22" s="176"/>
      <c r="D22" s="180" t="s">
        <v>75</v>
      </c>
      <c r="E22" s="176"/>
      <c r="F22" s="180"/>
      <c r="G22" s="7"/>
      <c r="H22" s="153"/>
      <c r="I22" s="163">
        <v>32</v>
      </c>
      <c r="J22" s="45">
        <v>6</v>
      </c>
      <c r="K22" s="62">
        <f t="shared" si="7"/>
        <v>32</v>
      </c>
      <c r="L22" s="2">
        <v>16</v>
      </c>
      <c r="M22" s="2">
        <v>16</v>
      </c>
      <c r="N22" s="48"/>
      <c r="O22" s="48"/>
      <c r="P22" s="48"/>
      <c r="Q22" s="9"/>
      <c r="R22" s="59"/>
      <c r="S22" s="2"/>
      <c r="T22" s="48"/>
      <c r="U22" s="9"/>
      <c r="V22" s="4">
        <v>32</v>
      </c>
      <c r="W22" s="48"/>
      <c r="X22" s="45"/>
      <c r="Y22" s="2"/>
      <c r="Z22" s="48"/>
      <c r="AA22" s="9"/>
      <c r="AB22" s="4"/>
      <c r="AC22" s="48"/>
      <c r="AD22" s="45"/>
      <c r="AE22" s="2"/>
      <c r="AF22" s="48"/>
      <c r="AG22" s="9"/>
      <c r="AH22" s="4"/>
      <c r="AI22" s="48"/>
      <c r="AJ22" s="45"/>
    </row>
    <row r="23" spans="1:36" ht="17.25" customHeight="1" thickBot="1" x14ac:dyDescent="0.3">
      <c r="A23" s="105" t="s">
        <v>145</v>
      </c>
      <c r="B23" s="75" t="s">
        <v>151</v>
      </c>
      <c r="C23" s="176"/>
      <c r="D23" s="182"/>
      <c r="E23" s="176" t="s">
        <v>75</v>
      </c>
      <c r="F23" s="182"/>
      <c r="G23" s="7"/>
      <c r="H23" s="154"/>
      <c r="I23" s="159">
        <v>36</v>
      </c>
      <c r="J23" s="45">
        <v>14</v>
      </c>
      <c r="K23" s="62">
        <f t="shared" si="7"/>
        <v>36</v>
      </c>
      <c r="L23" s="2">
        <v>8</v>
      </c>
      <c r="M23" s="2">
        <v>28</v>
      </c>
      <c r="N23" s="48"/>
      <c r="O23" s="48"/>
      <c r="P23" s="48"/>
      <c r="Q23" s="9"/>
      <c r="R23" s="59"/>
      <c r="S23" s="2"/>
      <c r="T23" s="48"/>
      <c r="U23" s="9"/>
      <c r="V23" s="4"/>
      <c r="W23" s="48"/>
      <c r="X23" s="45"/>
      <c r="Y23" s="2">
        <v>36</v>
      </c>
      <c r="Z23" s="48"/>
      <c r="AA23" s="9"/>
      <c r="AB23" s="4"/>
      <c r="AC23" s="48"/>
      <c r="AD23" s="45"/>
      <c r="AE23" s="2"/>
      <c r="AF23" s="48"/>
      <c r="AG23" s="9"/>
      <c r="AH23" s="169"/>
      <c r="AI23" s="48"/>
      <c r="AJ23" s="45"/>
    </row>
    <row r="24" spans="1:36" ht="27" customHeight="1" thickBot="1" x14ac:dyDescent="0.3">
      <c r="A24" s="31" t="s">
        <v>62</v>
      </c>
      <c r="B24" s="32" t="s">
        <v>63</v>
      </c>
      <c r="C24" s="306" t="s">
        <v>300</v>
      </c>
      <c r="D24" s="307"/>
      <c r="E24" s="307"/>
      <c r="F24" s="307"/>
      <c r="G24" s="307"/>
      <c r="H24" s="308"/>
      <c r="I24" s="56">
        <f t="shared" ref="I24:AJ24" si="8">SUM(I25:I28)</f>
        <v>428</v>
      </c>
      <c r="J24" s="56">
        <f t="shared" si="8"/>
        <v>102</v>
      </c>
      <c r="K24" s="56">
        <f t="shared" si="8"/>
        <v>382</v>
      </c>
      <c r="L24" s="31">
        <f t="shared" si="8"/>
        <v>82</v>
      </c>
      <c r="M24" s="118">
        <f t="shared" si="8"/>
        <v>276</v>
      </c>
      <c r="N24" s="144">
        <f t="shared" si="8"/>
        <v>0</v>
      </c>
      <c r="O24" s="118">
        <f t="shared" si="8"/>
        <v>4</v>
      </c>
      <c r="P24" s="118">
        <f t="shared" si="8"/>
        <v>8</v>
      </c>
      <c r="Q24" s="128">
        <f t="shared" si="8"/>
        <v>0</v>
      </c>
      <c r="R24" s="147">
        <f t="shared" si="8"/>
        <v>36</v>
      </c>
      <c r="S24" s="144">
        <f t="shared" si="8"/>
        <v>0</v>
      </c>
      <c r="T24" s="118">
        <f t="shared" si="8"/>
        <v>0</v>
      </c>
      <c r="U24" s="119">
        <f t="shared" si="8"/>
        <v>0</v>
      </c>
      <c r="V24" s="31">
        <f t="shared" si="8"/>
        <v>0</v>
      </c>
      <c r="W24" s="118">
        <f t="shared" si="8"/>
        <v>0</v>
      </c>
      <c r="X24" s="119">
        <f t="shared" si="8"/>
        <v>0</v>
      </c>
      <c r="Y24" s="144">
        <f t="shared" si="8"/>
        <v>112</v>
      </c>
      <c r="Z24" s="118">
        <f t="shared" si="8"/>
        <v>13</v>
      </c>
      <c r="AA24" s="119">
        <f t="shared" si="8"/>
        <v>6</v>
      </c>
      <c r="AB24" s="31">
        <f t="shared" si="8"/>
        <v>153</v>
      </c>
      <c r="AC24" s="118">
        <f t="shared" si="8"/>
        <v>11</v>
      </c>
      <c r="AD24" s="119">
        <f t="shared" si="8"/>
        <v>0</v>
      </c>
      <c r="AE24" s="31">
        <f t="shared" si="8"/>
        <v>76</v>
      </c>
      <c r="AF24" s="118">
        <f t="shared" si="8"/>
        <v>8</v>
      </c>
      <c r="AG24" s="119">
        <f t="shared" si="8"/>
        <v>0</v>
      </c>
      <c r="AH24" s="31">
        <f t="shared" si="8"/>
        <v>39</v>
      </c>
      <c r="AI24" s="118">
        <f t="shared" si="8"/>
        <v>4</v>
      </c>
      <c r="AJ24" s="119">
        <f t="shared" si="8"/>
        <v>6</v>
      </c>
    </row>
    <row r="25" spans="1:36" ht="15.75" customHeight="1" x14ac:dyDescent="0.25">
      <c r="A25" s="89" t="s">
        <v>64</v>
      </c>
      <c r="B25" s="3" t="s">
        <v>65</v>
      </c>
      <c r="C25" s="77"/>
      <c r="D25" s="73"/>
      <c r="E25" s="77" t="s">
        <v>78</v>
      </c>
      <c r="F25" s="73"/>
      <c r="G25" s="77"/>
      <c r="H25" s="157"/>
      <c r="I25" s="166">
        <v>56</v>
      </c>
      <c r="J25" s="24"/>
      <c r="K25" s="62">
        <v>50</v>
      </c>
      <c r="L25" s="15">
        <v>24</v>
      </c>
      <c r="M25" s="15">
        <v>14</v>
      </c>
      <c r="N25" s="70"/>
      <c r="O25" s="70">
        <v>2</v>
      </c>
      <c r="P25" s="70">
        <v>4</v>
      </c>
      <c r="Q25" s="16"/>
      <c r="R25" s="58">
        <v>6</v>
      </c>
      <c r="S25" s="15"/>
      <c r="T25" s="70"/>
      <c r="U25" s="16"/>
      <c r="V25" s="14"/>
      <c r="W25" s="70"/>
      <c r="X25" s="24"/>
      <c r="Y25" s="15">
        <v>44</v>
      </c>
      <c r="Z25" s="70">
        <v>6</v>
      </c>
      <c r="AA25" s="16">
        <v>6</v>
      </c>
      <c r="AB25" s="14"/>
      <c r="AC25" s="70"/>
      <c r="AD25" s="24"/>
      <c r="AE25" s="15"/>
      <c r="AF25" s="70"/>
      <c r="AG25" s="16"/>
      <c r="AH25" s="14"/>
      <c r="AI25" s="70"/>
      <c r="AJ25" s="24"/>
    </row>
    <row r="26" spans="1:36" ht="41.25" customHeight="1" x14ac:dyDescent="0.25">
      <c r="A26" s="105" t="s">
        <v>66</v>
      </c>
      <c r="B26" s="75" t="s">
        <v>48</v>
      </c>
      <c r="C26" s="7"/>
      <c r="D26" s="8"/>
      <c r="E26" s="7"/>
      <c r="F26" s="8"/>
      <c r="G26" s="7"/>
      <c r="H26" s="153" t="s">
        <v>78</v>
      </c>
      <c r="I26" s="163">
        <v>156</v>
      </c>
      <c r="J26" s="45">
        <v>66</v>
      </c>
      <c r="K26" s="62">
        <v>134</v>
      </c>
      <c r="L26" s="2">
        <v>14</v>
      </c>
      <c r="M26" s="2">
        <v>108</v>
      </c>
      <c r="N26" s="48"/>
      <c r="O26" s="70">
        <v>2</v>
      </c>
      <c r="P26" s="70">
        <v>4</v>
      </c>
      <c r="Q26" s="9"/>
      <c r="R26" s="59">
        <v>12</v>
      </c>
      <c r="S26" s="2"/>
      <c r="T26" s="48"/>
      <c r="U26" s="9"/>
      <c r="V26" s="4"/>
      <c r="W26" s="48"/>
      <c r="X26" s="45"/>
      <c r="Y26" s="2"/>
      <c r="Z26" s="48"/>
      <c r="AA26" s="9"/>
      <c r="AB26" s="4">
        <v>65</v>
      </c>
      <c r="AC26" s="48">
        <v>4</v>
      </c>
      <c r="AD26" s="45"/>
      <c r="AE26" s="2">
        <v>34</v>
      </c>
      <c r="AF26" s="48">
        <v>4</v>
      </c>
      <c r="AG26" s="9"/>
      <c r="AH26" s="4">
        <v>39</v>
      </c>
      <c r="AI26" s="48">
        <v>4</v>
      </c>
      <c r="AJ26" s="45">
        <v>6</v>
      </c>
    </row>
    <row r="27" spans="1:36" ht="27" customHeight="1" x14ac:dyDescent="0.25">
      <c r="A27" s="105" t="s">
        <v>67</v>
      </c>
      <c r="B27" s="6" t="s">
        <v>11</v>
      </c>
      <c r="C27" s="7"/>
      <c r="D27" s="8"/>
      <c r="E27" s="7"/>
      <c r="F27" s="8" t="s">
        <v>75</v>
      </c>
      <c r="G27" s="7"/>
      <c r="H27" s="154"/>
      <c r="I27" s="159">
        <v>74</v>
      </c>
      <c r="J27" s="45"/>
      <c r="K27" s="62">
        <v>68</v>
      </c>
      <c r="L27" s="2">
        <v>40</v>
      </c>
      <c r="M27" s="2">
        <v>28</v>
      </c>
      <c r="N27" s="48"/>
      <c r="O27" s="48"/>
      <c r="P27" s="48"/>
      <c r="Q27" s="9"/>
      <c r="R27" s="59">
        <v>6</v>
      </c>
      <c r="S27" s="2"/>
      <c r="T27" s="48"/>
      <c r="U27" s="9"/>
      <c r="V27" s="4"/>
      <c r="W27" s="48"/>
      <c r="X27" s="45"/>
      <c r="Y27" s="2">
        <v>34</v>
      </c>
      <c r="Z27" s="48">
        <v>3</v>
      </c>
      <c r="AA27" s="9"/>
      <c r="AB27" s="4">
        <v>34</v>
      </c>
      <c r="AC27" s="48">
        <v>3</v>
      </c>
      <c r="AD27" s="45"/>
      <c r="AE27" s="2"/>
      <c r="AF27" s="48"/>
      <c r="AG27" s="9"/>
      <c r="AH27" s="169"/>
      <c r="AI27" s="48"/>
      <c r="AJ27" s="45"/>
    </row>
    <row r="28" spans="1:36" ht="21.75" customHeight="1" thickBot="1" x14ac:dyDescent="0.3">
      <c r="A28" s="106" t="s">
        <v>68</v>
      </c>
      <c r="B28" s="19" t="s">
        <v>5</v>
      </c>
      <c r="C28" s="87"/>
      <c r="D28" s="142"/>
      <c r="E28" s="87" t="s">
        <v>79</v>
      </c>
      <c r="F28" s="142"/>
      <c r="G28" s="87" t="s">
        <v>75</v>
      </c>
      <c r="H28" s="155"/>
      <c r="I28" s="159">
        <v>142</v>
      </c>
      <c r="J28" s="46">
        <v>36</v>
      </c>
      <c r="K28" s="62">
        <v>130</v>
      </c>
      <c r="L28" s="20">
        <v>4</v>
      </c>
      <c r="M28" s="20">
        <v>126</v>
      </c>
      <c r="N28" s="21"/>
      <c r="O28" s="21"/>
      <c r="P28" s="21"/>
      <c r="Q28" s="79"/>
      <c r="R28" s="60">
        <v>12</v>
      </c>
      <c r="S28" s="141"/>
      <c r="T28" s="21"/>
      <c r="U28" s="79"/>
      <c r="V28" s="18"/>
      <c r="W28" s="21"/>
      <c r="X28" s="46"/>
      <c r="Y28" s="141">
        <v>34</v>
      </c>
      <c r="Z28" s="21">
        <v>4</v>
      </c>
      <c r="AA28" s="79"/>
      <c r="AB28" s="18">
        <v>54</v>
      </c>
      <c r="AC28" s="21">
        <v>4</v>
      </c>
      <c r="AD28" s="46"/>
      <c r="AE28" s="20">
        <v>42</v>
      </c>
      <c r="AF28" s="21">
        <v>4</v>
      </c>
      <c r="AG28" s="79"/>
      <c r="AH28" s="18"/>
      <c r="AI28" s="21"/>
      <c r="AJ28" s="46"/>
    </row>
    <row r="29" spans="1:36" ht="28.5" customHeight="1" thickBot="1" x14ac:dyDescent="0.3">
      <c r="A29" s="110" t="s">
        <v>6</v>
      </c>
      <c r="B29" s="111" t="s">
        <v>71</v>
      </c>
      <c r="C29" s="309" t="s">
        <v>299</v>
      </c>
      <c r="D29" s="310"/>
      <c r="E29" s="310"/>
      <c r="F29" s="310"/>
      <c r="G29" s="310"/>
      <c r="H29" s="311"/>
      <c r="I29" s="156">
        <f>SUM(I30:I35)</f>
        <v>442</v>
      </c>
      <c r="J29" s="107">
        <f>SUM(J30:J35)</f>
        <v>138</v>
      </c>
      <c r="K29" s="124">
        <f>SUM(K30:K35)</f>
        <v>400</v>
      </c>
      <c r="L29" s="123">
        <f>SUM(L30:L35)</f>
        <v>186</v>
      </c>
      <c r="M29" s="120">
        <f>SUM(M30:M35)</f>
        <v>214</v>
      </c>
      <c r="N29" s="121"/>
      <c r="O29" s="121">
        <f t="shared" ref="O29:AJ29" si="9">SUM(O30:O35)</f>
        <v>0</v>
      </c>
      <c r="P29" s="121">
        <f t="shared" si="9"/>
        <v>0</v>
      </c>
      <c r="Q29" s="122">
        <f t="shared" si="9"/>
        <v>0</v>
      </c>
      <c r="R29" s="148">
        <f t="shared" si="9"/>
        <v>42</v>
      </c>
      <c r="S29" s="170">
        <f t="shared" si="9"/>
        <v>66</v>
      </c>
      <c r="T29" s="121">
        <f t="shared" si="9"/>
        <v>9</v>
      </c>
      <c r="U29" s="171">
        <f t="shared" si="9"/>
        <v>0</v>
      </c>
      <c r="V29" s="170">
        <f t="shared" si="9"/>
        <v>80</v>
      </c>
      <c r="W29" s="121">
        <f t="shared" si="9"/>
        <v>9</v>
      </c>
      <c r="X29" s="171">
        <f t="shared" si="9"/>
        <v>0</v>
      </c>
      <c r="Y29" s="170">
        <f t="shared" si="9"/>
        <v>52</v>
      </c>
      <c r="Z29" s="121">
        <f t="shared" si="9"/>
        <v>7</v>
      </c>
      <c r="AA29" s="171">
        <f t="shared" si="9"/>
        <v>0</v>
      </c>
      <c r="AB29" s="170">
        <f t="shared" si="9"/>
        <v>162</v>
      </c>
      <c r="AC29" s="121">
        <f t="shared" si="9"/>
        <v>12</v>
      </c>
      <c r="AD29" s="171">
        <f t="shared" si="9"/>
        <v>0</v>
      </c>
      <c r="AE29" s="170">
        <f t="shared" si="9"/>
        <v>40</v>
      </c>
      <c r="AF29" s="121">
        <f t="shared" si="9"/>
        <v>5</v>
      </c>
      <c r="AG29" s="171">
        <f t="shared" si="9"/>
        <v>0</v>
      </c>
      <c r="AH29" s="170">
        <f t="shared" si="9"/>
        <v>0</v>
      </c>
      <c r="AI29" s="121">
        <f t="shared" si="9"/>
        <v>0</v>
      </c>
      <c r="AJ29" s="171">
        <f t="shared" si="9"/>
        <v>0</v>
      </c>
    </row>
    <row r="30" spans="1:36" ht="25.5" customHeight="1" x14ac:dyDescent="0.25">
      <c r="A30" s="89" t="s">
        <v>7</v>
      </c>
      <c r="B30" s="39" t="s">
        <v>152</v>
      </c>
      <c r="C30" s="14"/>
      <c r="D30" s="17"/>
      <c r="E30" s="14"/>
      <c r="F30" s="17"/>
      <c r="G30" s="14" t="s">
        <v>75</v>
      </c>
      <c r="H30" s="49"/>
      <c r="I30" s="159">
        <f t="shared" ref="I30:I55" si="10">K30+R30</f>
        <v>108</v>
      </c>
      <c r="J30" s="24">
        <v>30</v>
      </c>
      <c r="K30" s="109">
        <v>98</v>
      </c>
      <c r="L30" s="15">
        <v>18</v>
      </c>
      <c r="M30" s="70">
        <v>80</v>
      </c>
      <c r="N30" s="70"/>
      <c r="O30" s="70"/>
      <c r="P30" s="70"/>
      <c r="Q30" s="16"/>
      <c r="R30" s="58">
        <v>10</v>
      </c>
      <c r="S30" s="145"/>
      <c r="T30" s="70"/>
      <c r="U30" s="17"/>
      <c r="V30" s="77"/>
      <c r="W30" s="70"/>
      <c r="X30" s="17"/>
      <c r="Y30" s="145"/>
      <c r="Z30" s="70"/>
      <c r="AA30" s="17"/>
      <c r="AB30" s="14">
        <v>58</v>
      </c>
      <c r="AC30" s="70">
        <v>5</v>
      </c>
      <c r="AD30" s="17"/>
      <c r="AE30" s="14">
        <v>40</v>
      </c>
      <c r="AF30" s="70">
        <v>5</v>
      </c>
      <c r="AG30" s="17"/>
      <c r="AH30" s="14"/>
      <c r="AI30" s="70"/>
      <c r="AJ30" s="17"/>
    </row>
    <row r="31" spans="1:36" ht="27" customHeight="1" x14ac:dyDescent="0.25">
      <c r="A31" s="87" t="s">
        <v>8</v>
      </c>
      <c r="B31" s="112" t="s">
        <v>9</v>
      </c>
      <c r="C31" s="7"/>
      <c r="D31" s="5" t="s">
        <v>75</v>
      </c>
      <c r="E31" s="7"/>
      <c r="F31" s="5"/>
      <c r="G31" s="4"/>
      <c r="H31" s="160"/>
      <c r="I31" s="159">
        <f t="shared" si="10"/>
        <v>36</v>
      </c>
      <c r="J31" s="45"/>
      <c r="K31" s="109">
        <v>32</v>
      </c>
      <c r="L31" s="2">
        <v>32</v>
      </c>
      <c r="M31" s="48"/>
      <c r="N31" s="48"/>
      <c r="O31" s="48"/>
      <c r="P31" s="48"/>
      <c r="Q31" s="9"/>
      <c r="R31" s="59">
        <v>4</v>
      </c>
      <c r="S31" s="2"/>
      <c r="T31" s="48"/>
      <c r="U31" s="5"/>
      <c r="V31" s="4">
        <v>32</v>
      </c>
      <c r="W31" s="48">
        <v>4</v>
      </c>
      <c r="X31" s="5"/>
      <c r="Y31" s="2"/>
      <c r="Z31" s="48"/>
      <c r="AA31" s="5"/>
      <c r="AB31" s="4"/>
      <c r="AC31" s="48"/>
      <c r="AD31" s="5"/>
      <c r="AE31" s="113"/>
      <c r="AF31" s="48"/>
      <c r="AG31" s="5"/>
      <c r="AH31" s="4"/>
      <c r="AI31" s="48"/>
      <c r="AJ31" s="5"/>
    </row>
    <row r="32" spans="1:36" ht="25.5" x14ac:dyDescent="0.25">
      <c r="A32" s="80" t="s">
        <v>149</v>
      </c>
      <c r="B32" s="6" t="s">
        <v>153</v>
      </c>
      <c r="C32" s="7" t="s">
        <v>75</v>
      </c>
      <c r="D32" s="8"/>
      <c r="E32" s="7"/>
      <c r="F32" s="8"/>
      <c r="G32" s="7"/>
      <c r="H32" s="154"/>
      <c r="I32" s="159">
        <f t="shared" si="10"/>
        <v>36</v>
      </c>
      <c r="J32" s="45"/>
      <c r="K32" s="109">
        <v>32</v>
      </c>
      <c r="L32" s="2">
        <v>32</v>
      </c>
      <c r="M32" s="48"/>
      <c r="N32" s="48"/>
      <c r="O32" s="48"/>
      <c r="P32" s="48"/>
      <c r="Q32" s="9"/>
      <c r="R32" s="59">
        <v>4</v>
      </c>
      <c r="S32" s="2">
        <v>32</v>
      </c>
      <c r="T32" s="48">
        <v>4</v>
      </c>
      <c r="U32" s="5"/>
      <c r="V32" s="4"/>
      <c r="W32" s="48"/>
      <c r="X32" s="45"/>
      <c r="Y32" s="2"/>
      <c r="Z32" s="48"/>
      <c r="AA32" s="5"/>
      <c r="AB32" s="4"/>
      <c r="AC32" s="48"/>
      <c r="AD32" s="45"/>
      <c r="AE32" s="4"/>
      <c r="AF32" s="48"/>
      <c r="AG32" s="5"/>
      <c r="AH32" s="4"/>
      <c r="AI32" s="48"/>
      <c r="AJ32" s="45"/>
    </row>
    <row r="33" spans="1:42" ht="27" customHeight="1" x14ac:dyDescent="0.25">
      <c r="A33" s="90" t="s">
        <v>49</v>
      </c>
      <c r="B33" s="75" t="s">
        <v>154</v>
      </c>
      <c r="C33" s="7"/>
      <c r="D33" s="153"/>
      <c r="E33" s="77" t="s">
        <v>75</v>
      </c>
      <c r="F33" s="73"/>
      <c r="G33" s="7"/>
      <c r="H33" s="153"/>
      <c r="I33" s="159">
        <f t="shared" si="10"/>
        <v>110</v>
      </c>
      <c r="J33" s="45">
        <v>66</v>
      </c>
      <c r="K33" s="109">
        <v>100</v>
      </c>
      <c r="L33" s="2">
        <v>8</v>
      </c>
      <c r="M33" s="2">
        <v>92</v>
      </c>
      <c r="N33" s="48"/>
      <c r="O33" s="48"/>
      <c r="P33" s="48"/>
      <c r="Q33" s="9"/>
      <c r="R33" s="59">
        <v>10</v>
      </c>
      <c r="S33" s="2">
        <v>34</v>
      </c>
      <c r="T33" s="48">
        <v>5</v>
      </c>
      <c r="U33" s="5"/>
      <c r="V33" s="4">
        <v>48</v>
      </c>
      <c r="W33" s="48">
        <v>5</v>
      </c>
      <c r="X33" s="45"/>
      <c r="Y33" s="2">
        <v>18</v>
      </c>
      <c r="Z33" s="48"/>
      <c r="AA33" s="5"/>
      <c r="AB33" s="4"/>
      <c r="AC33" s="48"/>
      <c r="AD33" s="45"/>
      <c r="AE33" s="4"/>
      <c r="AF33" s="48"/>
      <c r="AG33" s="5"/>
      <c r="AH33" s="4"/>
      <c r="AI33" s="48"/>
      <c r="AJ33" s="45"/>
    </row>
    <row r="34" spans="1:42" ht="39" thickBot="1" x14ac:dyDescent="0.3">
      <c r="A34" s="90" t="s">
        <v>10</v>
      </c>
      <c r="B34" s="74" t="s">
        <v>155</v>
      </c>
      <c r="C34" s="77"/>
      <c r="D34" s="153"/>
      <c r="E34" s="220"/>
      <c r="F34" s="8" t="s">
        <v>75</v>
      </c>
      <c r="G34" s="7"/>
      <c r="H34" s="153"/>
      <c r="I34" s="161">
        <f t="shared" si="10"/>
        <v>94</v>
      </c>
      <c r="J34" s="45">
        <v>26</v>
      </c>
      <c r="K34" s="109">
        <v>86</v>
      </c>
      <c r="L34" s="2">
        <v>60</v>
      </c>
      <c r="M34" s="2">
        <v>26</v>
      </c>
      <c r="N34" s="48"/>
      <c r="O34" s="48"/>
      <c r="P34" s="48"/>
      <c r="Q34" s="9"/>
      <c r="R34" s="59">
        <v>8</v>
      </c>
      <c r="S34" s="2"/>
      <c r="T34" s="48"/>
      <c r="U34" s="5"/>
      <c r="V34" s="4"/>
      <c r="W34" s="48"/>
      <c r="X34" s="45"/>
      <c r="Y34" s="2">
        <v>17</v>
      </c>
      <c r="Z34" s="48">
        <v>4</v>
      </c>
      <c r="AA34" s="5"/>
      <c r="AB34" s="4">
        <v>69</v>
      </c>
      <c r="AC34" s="48">
        <v>4</v>
      </c>
      <c r="AD34" s="45"/>
      <c r="AE34" s="4"/>
      <c r="AF34" s="48"/>
      <c r="AG34" s="5"/>
      <c r="AH34" s="4"/>
      <c r="AI34" s="48"/>
      <c r="AJ34" s="45"/>
    </row>
    <row r="35" spans="1:42" ht="25.5" customHeight="1" thickBot="1" x14ac:dyDescent="0.3">
      <c r="A35" s="87" t="s">
        <v>50</v>
      </c>
      <c r="B35" s="19" t="s">
        <v>156</v>
      </c>
      <c r="C35" s="78"/>
      <c r="D35" s="72"/>
      <c r="E35" s="76"/>
      <c r="F35" s="200" t="s">
        <v>75</v>
      </c>
      <c r="G35" s="41"/>
      <c r="H35" s="72"/>
      <c r="I35" s="163">
        <f t="shared" si="10"/>
        <v>58</v>
      </c>
      <c r="J35" s="60">
        <v>16</v>
      </c>
      <c r="K35" s="164">
        <f t="shared" ref="K35" si="11">L35+M35+N35+O35+P35+Q35</f>
        <v>52</v>
      </c>
      <c r="L35" s="20">
        <v>36</v>
      </c>
      <c r="M35" s="20">
        <v>16</v>
      </c>
      <c r="N35" s="21"/>
      <c r="O35" s="21"/>
      <c r="P35" s="21"/>
      <c r="Q35" s="79"/>
      <c r="R35" s="60">
        <v>6</v>
      </c>
      <c r="S35" s="168"/>
      <c r="T35" s="21"/>
      <c r="U35" s="46"/>
      <c r="V35" s="167"/>
      <c r="W35" s="21"/>
      <c r="X35" s="46"/>
      <c r="Y35" s="168">
        <v>17</v>
      </c>
      <c r="Z35" s="21">
        <v>3</v>
      </c>
      <c r="AA35" s="46"/>
      <c r="AB35" s="221">
        <v>35</v>
      </c>
      <c r="AC35" s="21">
        <v>3</v>
      </c>
      <c r="AD35" s="46"/>
      <c r="AE35" s="18"/>
      <c r="AF35" s="21"/>
      <c r="AG35" s="114"/>
      <c r="AH35" s="18"/>
      <c r="AI35" s="21"/>
      <c r="AJ35" s="46"/>
      <c r="AP35" s="1" t="s">
        <v>88</v>
      </c>
    </row>
    <row r="36" spans="1:42" ht="18" customHeight="1" thickBot="1" x14ac:dyDescent="0.3">
      <c r="A36" s="110" t="s">
        <v>73</v>
      </c>
      <c r="B36" s="111" t="s">
        <v>72</v>
      </c>
      <c r="C36" s="312" t="s">
        <v>302</v>
      </c>
      <c r="D36" s="313"/>
      <c r="E36" s="313"/>
      <c r="F36" s="313"/>
      <c r="G36" s="313"/>
      <c r="H36" s="314"/>
      <c r="I36" s="56">
        <f>I37+I46+I52</f>
        <v>1866</v>
      </c>
      <c r="J36" s="56">
        <f>J37+J46+J52</f>
        <v>1250</v>
      </c>
      <c r="K36" s="56">
        <f t="shared" ref="K36:AA36" si="12">K37+K52</f>
        <v>1514</v>
      </c>
      <c r="L36" s="56">
        <f t="shared" si="12"/>
        <v>338</v>
      </c>
      <c r="M36" s="56">
        <f t="shared" si="12"/>
        <v>540</v>
      </c>
      <c r="N36" s="56">
        <f t="shared" si="12"/>
        <v>30</v>
      </c>
      <c r="O36" s="56">
        <f t="shared" si="12"/>
        <v>36</v>
      </c>
      <c r="P36" s="56">
        <f t="shared" si="12"/>
        <v>24</v>
      </c>
      <c r="Q36" s="56">
        <f t="shared" si="12"/>
        <v>540</v>
      </c>
      <c r="R36" s="56">
        <f t="shared" si="12"/>
        <v>72</v>
      </c>
      <c r="S36" s="56">
        <f t="shared" si="12"/>
        <v>64</v>
      </c>
      <c r="T36" s="56">
        <f t="shared" si="12"/>
        <v>5</v>
      </c>
      <c r="U36" s="56">
        <f t="shared" si="12"/>
        <v>0</v>
      </c>
      <c r="V36" s="56">
        <f t="shared" si="12"/>
        <v>101</v>
      </c>
      <c r="W36" s="56">
        <f t="shared" si="12"/>
        <v>10</v>
      </c>
      <c r="X36" s="56">
        <f t="shared" si="12"/>
        <v>0</v>
      </c>
      <c r="Y36" s="56">
        <f t="shared" si="12"/>
        <v>24</v>
      </c>
      <c r="Z36" s="56">
        <f t="shared" si="12"/>
        <v>0</v>
      </c>
      <c r="AA36" s="56">
        <f t="shared" si="12"/>
        <v>0</v>
      </c>
      <c r="AB36" s="56">
        <f t="shared" ref="AB36:AC36" si="13">AB37+AB46+AB52</f>
        <v>335</v>
      </c>
      <c r="AC36" s="56">
        <f t="shared" si="13"/>
        <v>29</v>
      </c>
      <c r="AD36" s="56">
        <f>AD37+AD46+AD52</f>
        <v>18</v>
      </c>
      <c r="AE36" s="56">
        <f t="shared" ref="AE36:AJ36" si="14">AE37+AE46+AE52</f>
        <v>323</v>
      </c>
      <c r="AF36" s="56">
        <f t="shared" si="14"/>
        <v>28</v>
      </c>
      <c r="AG36" s="56">
        <f t="shared" si="14"/>
        <v>42</v>
      </c>
      <c r="AH36" s="56">
        <f t="shared" si="14"/>
        <v>235</v>
      </c>
      <c r="AI36" s="56">
        <f t="shared" si="14"/>
        <v>10</v>
      </c>
      <c r="AJ36" s="56">
        <f t="shared" si="14"/>
        <v>30</v>
      </c>
    </row>
    <row r="37" spans="1:42" ht="29.45" customHeight="1" thickBot="1" x14ac:dyDescent="0.3">
      <c r="A37" s="202" t="s">
        <v>25</v>
      </c>
      <c r="B37" s="203" t="s">
        <v>157</v>
      </c>
      <c r="C37" s="215"/>
      <c r="D37" s="216"/>
      <c r="E37" s="215"/>
      <c r="F37" s="216"/>
      <c r="G37" s="217"/>
      <c r="H37" s="216"/>
      <c r="I37" s="156">
        <f>I38+I39+I40+I41+I42+I43+I44+I45</f>
        <v>1460</v>
      </c>
      <c r="J37" s="163">
        <f>J38+J39+J40+J41+J42+J43+J44</f>
        <v>972</v>
      </c>
      <c r="K37" s="205">
        <f>K38+K39+K40+K41+K42+K43+K44+K45</f>
        <v>1388</v>
      </c>
      <c r="L37" s="205">
        <f t="shared" ref="L37:AJ37" si="15">L38+L39+L40+L41+L42+L43+L44+L45</f>
        <v>338</v>
      </c>
      <c r="M37" s="205">
        <f t="shared" si="15"/>
        <v>540</v>
      </c>
      <c r="N37" s="205">
        <f t="shared" si="15"/>
        <v>30</v>
      </c>
      <c r="O37" s="205">
        <f t="shared" si="15"/>
        <v>24</v>
      </c>
      <c r="P37" s="205">
        <f t="shared" si="15"/>
        <v>18</v>
      </c>
      <c r="Q37" s="205">
        <f t="shared" si="15"/>
        <v>432</v>
      </c>
      <c r="R37" s="205">
        <f t="shared" si="15"/>
        <v>72</v>
      </c>
      <c r="S37" s="205">
        <f t="shared" si="15"/>
        <v>64</v>
      </c>
      <c r="T37" s="205">
        <f t="shared" si="15"/>
        <v>5</v>
      </c>
      <c r="U37" s="205">
        <f t="shared" si="15"/>
        <v>0</v>
      </c>
      <c r="V37" s="205">
        <f t="shared" si="15"/>
        <v>101</v>
      </c>
      <c r="W37" s="205">
        <f t="shared" si="15"/>
        <v>10</v>
      </c>
      <c r="X37" s="205">
        <f t="shared" si="15"/>
        <v>0</v>
      </c>
      <c r="Y37" s="205">
        <f>Y38+Y39+Y40+Y41+Y42+Y44+Y45</f>
        <v>24</v>
      </c>
      <c r="Z37" s="205">
        <f t="shared" si="15"/>
        <v>0</v>
      </c>
      <c r="AA37" s="205">
        <f t="shared" si="15"/>
        <v>0</v>
      </c>
      <c r="AB37" s="205">
        <f t="shared" si="15"/>
        <v>197</v>
      </c>
      <c r="AC37" s="205">
        <f t="shared" si="15"/>
        <v>19</v>
      </c>
      <c r="AD37" s="205">
        <f t="shared" si="15"/>
        <v>0</v>
      </c>
      <c r="AE37" s="205">
        <f>AE38+AE39+AE40+AE41+AE42</f>
        <v>293</v>
      </c>
      <c r="AF37" s="205">
        <f t="shared" si="15"/>
        <v>28</v>
      </c>
      <c r="AG37" s="205">
        <f t="shared" si="15"/>
        <v>12</v>
      </c>
      <c r="AH37" s="205">
        <f>AH38+AH39+AH40+AH41+AH42</f>
        <v>235</v>
      </c>
      <c r="AI37" s="205">
        <f t="shared" si="15"/>
        <v>10</v>
      </c>
      <c r="AJ37" s="205">
        <f t="shared" si="15"/>
        <v>30</v>
      </c>
    </row>
    <row r="38" spans="1:42" ht="40.5" customHeight="1" thickBot="1" x14ac:dyDescent="0.3">
      <c r="A38" s="80" t="s">
        <v>74</v>
      </c>
      <c r="B38" s="212" t="s">
        <v>167</v>
      </c>
      <c r="C38" s="218"/>
      <c r="D38" s="218"/>
      <c r="E38" s="218"/>
      <c r="F38" s="218"/>
      <c r="G38" s="218"/>
      <c r="H38" s="218" t="s">
        <v>78</v>
      </c>
      <c r="I38" s="214">
        <f>K38+R38</f>
        <v>238</v>
      </c>
      <c r="J38" s="48">
        <v>170</v>
      </c>
      <c r="K38" s="188">
        <v>220</v>
      </c>
      <c r="L38" s="48">
        <v>92</v>
      </c>
      <c r="M38" s="48">
        <v>116</v>
      </c>
      <c r="N38" s="48"/>
      <c r="O38" s="48">
        <v>6</v>
      </c>
      <c r="P38" s="48">
        <v>6</v>
      </c>
      <c r="Q38" s="9"/>
      <c r="R38" s="206">
        <v>18</v>
      </c>
      <c r="S38" s="23">
        <v>34</v>
      </c>
      <c r="T38" s="52">
        <v>5</v>
      </c>
      <c r="U38" s="151"/>
      <c r="V38" s="23">
        <v>53</v>
      </c>
      <c r="W38" s="52">
        <v>5</v>
      </c>
      <c r="X38" s="151"/>
      <c r="Y38" s="23"/>
      <c r="Z38" s="52"/>
      <c r="AA38" s="151"/>
      <c r="AB38" s="23"/>
      <c r="AC38" s="52"/>
      <c r="AD38" s="151"/>
      <c r="AE38" s="23">
        <v>51</v>
      </c>
      <c r="AF38" s="52">
        <v>8</v>
      </c>
      <c r="AG38" s="210"/>
      <c r="AH38" s="23">
        <v>70</v>
      </c>
      <c r="AI38" s="52"/>
      <c r="AJ38" s="151">
        <v>12</v>
      </c>
    </row>
    <row r="39" spans="1:42" ht="30" customHeight="1" thickBot="1" x14ac:dyDescent="0.3">
      <c r="A39" s="80" t="s">
        <v>158</v>
      </c>
      <c r="B39" s="212" t="s">
        <v>159</v>
      </c>
      <c r="C39" s="218"/>
      <c r="D39" s="218"/>
      <c r="E39" s="218"/>
      <c r="F39" s="218"/>
      <c r="G39" s="219" t="s">
        <v>75</v>
      </c>
      <c r="H39" s="218"/>
      <c r="I39" s="214">
        <v>110</v>
      </c>
      <c r="J39" s="48">
        <v>78</v>
      </c>
      <c r="K39" s="188">
        <v>100</v>
      </c>
      <c r="L39" s="48">
        <v>40</v>
      </c>
      <c r="M39" s="48">
        <v>60</v>
      </c>
      <c r="N39" s="48"/>
      <c r="O39" s="48"/>
      <c r="P39" s="48"/>
      <c r="Q39" s="9"/>
      <c r="R39" s="93">
        <v>10</v>
      </c>
      <c r="S39" s="4"/>
      <c r="T39" s="48"/>
      <c r="U39" s="5"/>
      <c r="V39" s="4"/>
      <c r="W39" s="48"/>
      <c r="X39" s="5"/>
      <c r="Y39" s="4"/>
      <c r="Z39" s="48"/>
      <c r="AA39" s="5"/>
      <c r="AB39" s="4">
        <v>61</v>
      </c>
      <c r="AC39" s="48">
        <v>5</v>
      </c>
      <c r="AD39" s="5"/>
      <c r="AE39" s="4">
        <v>39</v>
      </c>
      <c r="AF39" s="48">
        <v>5</v>
      </c>
      <c r="AG39" s="9"/>
      <c r="AH39" s="4"/>
      <c r="AI39" s="48"/>
      <c r="AJ39" s="5"/>
    </row>
    <row r="40" spans="1:42" ht="27.95" customHeight="1" thickBot="1" x14ac:dyDescent="0.3">
      <c r="A40" s="80" t="s">
        <v>161</v>
      </c>
      <c r="B40" s="213" t="s">
        <v>160</v>
      </c>
      <c r="C40" s="218"/>
      <c r="D40" s="218"/>
      <c r="E40" s="218"/>
      <c r="F40" s="218"/>
      <c r="G40" s="219"/>
      <c r="H40" s="218" t="s">
        <v>75</v>
      </c>
      <c r="I40" s="214">
        <v>240</v>
      </c>
      <c r="J40" s="48">
        <v>176</v>
      </c>
      <c r="K40" s="188">
        <v>220</v>
      </c>
      <c r="L40" s="48">
        <v>80</v>
      </c>
      <c r="M40" s="48">
        <v>140</v>
      </c>
      <c r="N40" s="48"/>
      <c r="O40" s="48"/>
      <c r="P40" s="48"/>
      <c r="Q40" s="9"/>
      <c r="R40" s="93">
        <v>20</v>
      </c>
      <c r="S40" s="4"/>
      <c r="T40" s="48"/>
      <c r="U40" s="5"/>
      <c r="V40" s="4"/>
      <c r="W40" s="48"/>
      <c r="X40" s="5"/>
      <c r="Y40" s="4"/>
      <c r="Z40" s="48"/>
      <c r="AA40" s="5"/>
      <c r="AB40" s="4"/>
      <c r="AC40" s="48"/>
      <c r="AD40" s="5"/>
      <c r="AE40" s="4">
        <v>55</v>
      </c>
      <c r="AF40" s="48">
        <v>10</v>
      </c>
      <c r="AG40" s="9"/>
      <c r="AH40" s="4">
        <v>165</v>
      </c>
      <c r="AI40" s="48">
        <v>10</v>
      </c>
      <c r="AJ40" s="5"/>
    </row>
    <row r="41" spans="1:42" ht="42" customHeight="1" thickBot="1" x14ac:dyDescent="0.3">
      <c r="A41" s="86" t="s">
        <v>162</v>
      </c>
      <c r="B41" s="213" t="s">
        <v>163</v>
      </c>
      <c r="C41" s="218"/>
      <c r="D41" s="218"/>
      <c r="E41" s="218"/>
      <c r="F41" s="218"/>
      <c r="G41" s="251" t="s">
        <v>76</v>
      </c>
      <c r="H41" s="218"/>
      <c r="I41" s="214">
        <f t="shared" si="10"/>
        <v>170</v>
      </c>
      <c r="J41" s="48">
        <v>126</v>
      </c>
      <c r="K41" s="188">
        <v>160</v>
      </c>
      <c r="L41" s="48">
        <v>52</v>
      </c>
      <c r="M41" s="48">
        <v>90</v>
      </c>
      <c r="N41" s="48"/>
      <c r="O41" s="48">
        <v>6</v>
      </c>
      <c r="P41" s="48">
        <v>6</v>
      </c>
      <c r="Q41" s="9"/>
      <c r="R41" s="93">
        <v>10</v>
      </c>
      <c r="S41" s="4"/>
      <c r="T41" s="48"/>
      <c r="U41" s="5"/>
      <c r="V41" s="4"/>
      <c r="W41" s="48"/>
      <c r="X41" s="5"/>
      <c r="Y41" s="4"/>
      <c r="Z41" s="48"/>
      <c r="AA41" s="5"/>
      <c r="AB41" s="4">
        <v>71</v>
      </c>
      <c r="AC41" s="48">
        <v>5</v>
      </c>
      <c r="AD41" s="5"/>
      <c r="AE41" s="4">
        <v>77</v>
      </c>
      <c r="AF41" s="48">
        <v>5</v>
      </c>
      <c r="AG41" s="9">
        <v>12</v>
      </c>
      <c r="AH41" s="4"/>
      <c r="AI41" s="48"/>
      <c r="AJ41" s="5"/>
    </row>
    <row r="42" spans="1:42" ht="48.95" customHeight="1" thickBot="1" x14ac:dyDescent="0.3">
      <c r="A42" s="86" t="s">
        <v>164</v>
      </c>
      <c r="B42" s="88" t="s">
        <v>165</v>
      </c>
      <c r="C42" s="77"/>
      <c r="D42" s="73"/>
      <c r="E42" s="145"/>
      <c r="F42" s="200"/>
      <c r="G42" s="252"/>
      <c r="H42" s="73"/>
      <c r="I42" s="156">
        <v>252</v>
      </c>
      <c r="J42" s="58">
        <v>170</v>
      </c>
      <c r="K42" s="134">
        <v>238</v>
      </c>
      <c r="L42" s="15">
        <v>74</v>
      </c>
      <c r="M42" s="15">
        <v>134</v>
      </c>
      <c r="N42" s="70">
        <v>30</v>
      </c>
      <c r="O42" s="70"/>
      <c r="P42" s="70"/>
      <c r="Q42" s="16"/>
      <c r="R42" s="207">
        <v>14</v>
      </c>
      <c r="S42" s="208">
        <v>30</v>
      </c>
      <c r="T42" s="209"/>
      <c r="U42" s="115"/>
      <c r="V42" s="208">
        <v>48</v>
      </c>
      <c r="W42" s="209">
        <v>5</v>
      </c>
      <c r="X42" s="115"/>
      <c r="Y42" s="208">
        <v>24</v>
      </c>
      <c r="Z42" s="209"/>
      <c r="AA42" s="115"/>
      <c r="AB42" s="208">
        <v>65</v>
      </c>
      <c r="AC42" s="209">
        <v>9</v>
      </c>
      <c r="AD42" s="115"/>
      <c r="AE42" s="208">
        <v>71</v>
      </c>
      <c r="AF42" s="209"/>
      <c r="AG42" s="211"/>
      <c r="AH42" s="208"/>
      <c r="AI42" s="209"/>
      <c r="AJ42" s="115"/>
    </row>
    <row r="43" spans="1:42" ht="16.5" customHeight="1" thickBot="1" x14ac:dyDescent="0.3">
      <c r="A43" s="88" t="s">
        <v>27</v>
      </c>
      <c r="B43" s="88" t="s">
        <v>21</v>
      </c>
      <c r="C43" s="192"/>
      <c r="D43" s="185"/>
      <c r="E43" s="223"/>
      <c r="F43" s="219"/>
      <c r="G43" s="190"/>
      <c r="H43" s="255" t="s">
        <v>77</v>
      </c>
      <c r="I43" s="156">
        <v>180</v>
      </c>
      <c r="J43" s="57"/>
      <c r="K43" s="61">
        <v>180</v>
      </c>
      <c r="L43" s="12"/>
      <c r="M43" s="12"/>
      <c r="N43" s="13"/>
      <c r="O43" s="13"/>
      <c r="P43" s="13"/>
      <c r="Q43" s="117">
        <v>180</v>
      </c>
      <c r="R43" s="57"/>
      <c r="S43" s="129"/>
      <c r="T43" s="130"/>
      <c r="U43" s="131"/>
      <c r="V43" s="146"/>
      <c r="W43" s="130"/>
      <c r="X43" s="51"/>
      <c r="Y43" s="146">
        <v>54</v>
      </c>
      <c r="Z43" s="130"/>
      <c r="AA43" s="131"/>
      <c r="AB43" s="146"/>
      <c r="AC43" s="130"/>
      <c r="AD43" s="201"/>
      <c r="AE43" s="129">
        <v>54</v>
      </c>
      <c r="AF43" s="130"/>
      <c r="AG43" s="131"/>
      <c r="AH43" s="146">
        <v>72</v>
      </c>
      <c r="AI43" s="130"/>
      <c r="AJ43" s="51"/>
    </row>
    <row r="44" spans="1:42" ht="15.75" thickBot="1" x14ac:dyDescent="0.3">
      <c r="A44" s="88" t="s">
        <v>28</v>
      </c>
      <c r="B44" s="88" t="s">
        <v>52</v>
      </c>
      <c r="C44" s="30"/>
      <c r="D44" s="191"/>
      <c r="E44" s="224"/>
      <c r="F44" s="222"/>
      <c r="G44" s="190"/>
      <c r="H44" s="256"/>
      <c r="I44" s="156">
        <v>252</v>
      </c>
      <c r="J44" s="57">
        <v>252</v>
      </c>
      <c r="K44" s="61">
        <v>252</v>
      </c>
      <c r="L44" s="12"/>
      <c r="M44" s="12"/>
      <c r="N44" s="13"/>
      <c r="O44" s="13"/>
      <c r="P44" s="13"/>
      <c r="Q44" s="117">
        <v>252</v>
      </c>
      <c r="R44" s="57"/>
      <c r="S44" s="28"/>
      <c r="T44" s="27"/>
      <c r="U44" s="29"/>
      <c r="V44" s="42"/>
      <c r="W44" s="27"/>
      <c r="X44" s="44"/>
      <c r="Y44" s="42"/>
      <c r="Z44" s="27"/>
      <c r="AA44" s="29"/>
      <c r="AB44" s="42"/>
      <c r="AC44" s="27"/>
      <c r="AD44" s="43"/>
      <c r="AE44" s="28"/>
      <c r="AF44" s="27"/>
      <c r="AG44" s="29"/>
      <c r="AH44" s="42">
        <v>252</v>
      </c>
      <c r="AI44" s="27"/>
      <c r="AJ44" s="51"/>
      <c r="AN44" s="1" t="s">
        <v>70</v>
      </c>
    </row>
    <row r="45" spans="1:42" ht="15.75" customHeight="1" thickBot="1" x14ac:dyDescent="0.3">
      <c r="A45" s="162" t="s">
        <v>29</v>
      </c>
      <c r="B45" s="88" t="s">
        <v>30</v>
      </c>
      <c r="C45" s="132"/>
      <c r="D45" s="133"/>
      <c r="E45" s="132"/>
      <c r="F45" s="35"/>
      <c r="G45" s="132"/>
      <c r="H45" s="133" t="s">
        <v>29</v>
      </c>
      <c r="I45" s="163">
        <f t="shared" si="10"/>
        <v>18</v>
      </c>
      <c r="J45" s="71"/>
      <c r="K45" s="71">
        <v>18</v>
      </c>
      <c r="L45" s="125"/>
      <c r="M45" s="125"/>
      <c r="N45" s="126"/>
      <c r="O45" s="81">
        <v>12</v>
      </c>
      <c r="P45" s="81">
        <v>6</v>
      </c>
      <c r="Q45" s="116"/>
      <c r="R45" s="83"/>
      <c r="S45" s="28"/>
      <c r="T45" s="27"/>
      <c r="U45" s="29"/>
      <c r="V45" s="42"/>
      <c r="W45" s="27"/>
      <c r="X45" s="44"/>
      <c r="Y45" s="82"/>
      <c r="Z45" s="81"/>
      <c r="AA45" s="85"/>
      <c r="AB45" s="82"/>
      <c r="AC45" s="81"/>
      <c r="AD45" s="127"/>
      <c r="AE45" s="84"/>
      <c r="AF45" s="81"/>
      <c r="AG45" s="85"/>
      <c r="AH45" s="82"/>
      <c r="AI45" s="81"/>
      <c r="AJ45" s="64">
        <v>18</v>
      </c>
    </row>
    <row r="46" spans="1:42" ht="38.450000000000003" customHeight="1" thickBot="1" x14ac:dyDescent="0.3">
      <c r="A46" s="193" t="s">
        <v>26</v>
      </c>
      <c r="B46" s="204" t="s">
        <v>290</v>
      </c>
      <c r="C46" s="194"/>
      <c r="D46" s="195"/>
      <c r="E46" s="194"/>
      <c r="F46" s="195"/>
      <c r="G46" s="194"/>
      <c r="H46" s="196"/>
      <c r="I46" s="56">
        <v>280</v>
      </c>
      <c r="J46" s="56">
        <v>170</v>
      </c>
      <c r="K46" s="165">
        <v>252</v>
      </c>
      <c r="L46" s="165">
        <v>70</v>
      </c>
      <c r="M46" s="165">
        <v>98</v>
      </c>
      <c r="N46" s="165">
        <v>0</v>
      </c>
      <c r="O46" s="165">
        <v>18</v>
      </c>
      <c r="P46" s="165">
        <v>12</v>
      </c>
      <c r="Q46" s="165">
        <v>72</v>
      </c>
      <c r="R46" s="165">
        <v>10</v>
      </c>
      <c r="S46" s="165"/>
      <c r="T46" s="165"/>
      <c r="U46" s="165"/>
      <c r="V46" s="165"/>
      <c r="W46" s="165"/>
      <c r="X46" s="165"/>
      <c r="Y46" s="165"/>
      <c r="Z46" s="165"/>
      <c r="AA46" s="165"/>
      <c r="AB46" s="165">
        <v>138</v>
      </c>
      <c r="AC46" s="165">
        <v>10</v>
      </c>
      <c r="AD46" s="165">
        <v>0</v>
      </c>
      <c r="AE46" s="165">
        <v>30</v>
      </c>
      <c r="AF46" s="165">
        <v>0</v>
      </c>
      <c r="AG46" s="165">
        <v>30</v>
      </c>
      <c r="AH46" s="165"/>
      <c r="AI46" s="165"/>
      <c r="AJ46" s="165"/>
    </row>
    <row r="47" spans="1:42" ht="30.75" customHeight="1" thickBot="1" x14ac:dyDescent="0.3">
      <c r="A47" s="86" t="s">
        <v>291</v>
      </c>
      <c r="B47" s="243" t="s">
        <v>295</v>
      </c>
      <c r="C47" s="218"/>
      <c r="D47" s="218"/>
      <c r="E47" s="218"/>
      <c r="F47" s="218"/>
      <c r="G47" s="251" t="s">
        <v>76</v>
      </c>
      <c r="H47" s="218"/>
      <c r="I47" s="214">
        <v>115</v>
      </c>
      <c r="J47" s="48">
        <v>82</v>
      </c>
      <c r="K47" s="188">
        <v>110</v>
      </c>
      <c r="L47" s="48">
        <v>34</v>
      </c>
      <c r="M47" s="48">
        <v>64</v>
      </c>
      <c r="N47" s="48"/>
      <c r="O47" s="48">
        <v>6</v>
      </c>
      <c r="P47" s="48">
        <v>6</v>
      </c>
      <c r="Q47" s="9"/>
      <c r="R47" s="93">
        <v>5</v>
      </c>
      <c r="S47" s="4"/>
      <c r="T47" s="48"/>
      <c r="U47" s="5"/>
      <c r="V47" s="4"/>
      <c r="W47" s="48"/>
      <c r="X47" s="5"/>
      <c r="Y47" s="4"/>
      <c r="Z47" s="48"/>
      <c r="AA47" s="5"/>
      <c r="AB47" s="4">
        <v>68</v>
      </c>
      <c r="AC47" s="48">
        <v>5</v>
      </c>
      <c r="AD47" s="5"/>
      <c r="AE47" s="4">
        <v>30</v>
      </c>
      <c r="AF47" s="48"/>
      <c r="AG47" s="9">
        <v>12</v>
      </c>
      <c r="AH47" s="4"/>
      <c r="AI47" s="48"/>
      <c r="AJ47" s="5"/>
    </row>
    <row r="48" spans="1:42" ht="31.5" customHeight="1" thickBot="1" x14ac:dyDescent="0.3">
      <c r="A48" s="86" t="s">
        <v>292</v>
      </c>
      <c r="B48" s="242" t="s">
        <v>296</v>
      </c>
      <c r="C48" s="77"/>
      <c r="D48" s="73"/>
      <c r="E48" s="145"/>
      <c r="F48" s="200"/>
      <c r="G48" s="252"/>
      <c r="H48" s="73"/>
      <c r="I48" s="156">
        <v>75</v>
      </c>
      <c r="J48" s="58">
        <v>52</v>
      </c>
      <c r="K48" s="134">
        <v>70</v>
      </c>
      <c r="L48" s="15">
        <v>36</v>
      </c>
      <c r="M48" s="15">
        <v>34</v>
      </c>
      <c r="N48" s="70"/>
      <c r="O48" s="70"/>
      <c r="P48" s="70"/>
      <c r="Q48" s="16"/>
      <c r="R48" s="207">
        <v>5</v>
      </c>
      <c r="S48" s="208"/>
      <c r="T48" s="209"/>
      <c r="U48" s="115"/>
      <c r="V48" s="208"/>
      <c r="W48" s="209"/>
      <c r="X48" s="115"/>
      <c r="Y48" s="208"/>
      <c r="Z48" s="209"/>
      <c r="AA48" s="115"/>
      <c r="AB48" s="208">
        <v>70</v>
      </c>
      <c r="AC48" s="209">
        <v>5</v>
      </c>
      <c r="AD48" s="115"/>
      <c r="AE48" s="208"/>
      <c r="AF48" s="209"/>
      <c r="AG48" s="211"/>
      <c r="AH48" s="208"/>
      <c r="AI48" s="209"/>
      <c r="AJ48" s="115"/>
    </row>
    <row r="49" spans="1:40" ht="15.75" thickBot="1" x14ac:dyDescent="0.3">
      <c r="A49" s="88" t="s">
        <v>16</v>
      </c>
      <c r="B49" s="40" t="s">
        <v>21</v>
      </c>
      <c r="C49" s="30"/>
      <c r="D49" s="22"/>
      <c r="E49" s="30"/>
      <c r="F49" s="255"/>
      <c r="G49" s="255" t="s">
        <v>77</v>
      </c>
      <c r="H49" s="22"/>
      <c r="I49" s="156">
        <v>36</v>
      </c>
      <c r="J49" s="57"/>
      <c r="K49" s="61">
        <v>36</v>
      </c>
      <c r="L49" s="12"/>
      <c r="M49" s="12"/>
      <c r="N49" s="13"/>
      <c r="O49" s="13"/>
      <c r="P49" s="13"/>
      <c r="Q49" s="117">
        <v>36</v>
      </c>
      <c r="R49" s="57"/>
      <c r="S49" s="28"/>
      <c r="T49" s="27"/>
      <c r="U49" s="29"/>
      <c r="V49" s="42"/>
      <c r="W49" s="27"/>
      <c r="X49" s="44"/>
      <c r="Y49" s="42"/>
      <c r="Z49" s="27"/>
      <c r="AA49" s="29"/>
      <c r="AB49" s="42">
        <v>36</v>
      </c>
      <c r="AC49" s="27"/>
      <c r="AD49" s="43"/>
      <c r="AE49" s="172"/>
      <c r="AF49" s="27"/>
      <c r="AG49" s="29"/>
      <c r="AH49" s="42"/>
      <c r="AI49" s="27"/>
      <c r="AJ49" s="51"/>
    </row>
    <row r="50" spans="1:40" ht="15.75" thickBot="1" x14ac:dyDescent="0.3">
      <c r="A50" s="88" t="s">
        <v>51</v>
      </c>
      <c r="B50" s="40" t="s">
        <v>52</v>
      </c>
      <c r="C50" s="30"/>
      <c r="D50" s="22"/>
      <c r="E50" s="30"/>
      <c r="F50" s="256"/>
      <c r="G50" s="256"/>
      <c r="H50" s="22"/>
      <c r="I50" s="156">
        <v>36</v>
      </c>
      <c r="J50" s="83">
        <v>36</v>
      </c>
      <c r="K50" s="71">
        <v>36</v>
      </c>
      <c r="L50" s="125"/>
      <c r="M50" s="125"/>
      <c r="N50" s="126"/>
      <c r="O50" s="126"/>
      <c r="P50" s="126"/>
      <c r="Q50" s="116">
        <v>36</v>
      </c>
      <c r="R50" s="83"/>
      <c r="S50" s="84"/>
      <c r="T50" s="81"/>
      <c r="U50" s="85"/>
      <c r="V50" s="82"/>
      <c r="W50" s="81"/>
      <c r="X50" s="64"/>
      <c r="Y50" s="82"/>
      <c r="Z50" s="81"/>
      <c r="AA50" s="85"/>
      <c r="AB50" s="82"/>
      <c r="AC50" s="81"/>
      <c r="AD50" s="127"/>
      <c r="AE50" s="84">
        <v>36</v>
      </c>
      <c r="AF50" s="81"/>
      <c r="AG50" s="85"/>
      <c r="AH50" s="82"/>
      <c r="AI50" s="81"/>
      <c r="AJ50" s="245"/>
      <c r="AN50" s="1" t="s">
        <v>70</v>
      </c>
    </row>
    <row r="51" spans="1:40" ht="21.75" thickBot="1" x14ac:dyDescent="0.3">
      <c r="A51" s="88" t="s">
        <v>29</v>
      </c>
      <c r="B51" s="88" t="s">
        <v>30</v>
      </c>
      <c r="C51" s="30"/>
      <c r="D51" s="22"/>
      <c r="E51" s="30"/>
      <c r="F51" s="239"/>
      <c r="G51" s="22" t="s">
        <v>29</v>
      </c>
      <c r="H51" s="22"/>
      <c r="I51" s="244">
        <v>18</v>
      </c>
      <c r="J51" s="48"/>
      <c r="K51" s="188"/>
      <c r="L51" s="188"/>
      <c r="M51" s="188"/>
      <c r="N51" s="188"/>
      <c r="O51" s="48">
        <v>12</v>
      </c>
      <c r="P51" s="48">
        <v>6</v>
      </c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>
        <v>18</v>
      </c>
      <c r="AH51" s="48"/>
      <c r="AI51" s="48"/>
      <c r="AJ51" s="48"/>
    </row>
    <row r="52" spans="1:40" ht="38.450000000000003" customHeight="1" thickBot="1" x14ac:dyDescent="0.3">
      <c r="A52" s="193" t="s">
        <v>289</v>
      </c>
      <c r="B52" s="204" t="s">
        <v>166</v>
      </c>
      <c r="C52" s="194"/>
      <c r="D52" s="195"/>
      <c r="E52" s="194"/>
      <c r="F52" s="195"/>
      <c r="G52" s="194"/>
      <c r="H52" s="196"/>
      <c r="I52" s="56">
        <f>I53+I54+I55</f>
        <v>126</v>
      </c>
      <c r="J52" s="156">
        <f>J53+J54</f>
        <v>108</v>
      </c>
      <c r="K52" s="244">
        <f>K53+K54+K55</f>
        <v>126</v>
      </c>
      <c r="L52" s="244">
        <f t="shared" ref="L52:AJ52" si="16">L53+L54+L55</f>
        <v>0</v>
      </c>
      <c r="M52" s="244">
        <f t="shared" si="16"/>
        <v>0</v>
      </c>
      <c r="N52" s="244">
        <f t="shared" si="16"/>
        <v>0</v>
      </c>
      <c r="O52" s="244">
        <f t="shared" si="16"/>
        <v>12</v>
      </c>
      <c r="P52" s="244">
        <f t="shared" si="16"/>
        <v>6</v>
      </c>
      <c r="Q52" s="244">
        <f t="shared" si="16"/>
        <v>108</v>
      </c>
      <c r="R52" s="244">
        <f t="shared" si="16"/>
        <v>0</v>
      </c>
      <c r="S52" s="244">
        <f t="shared" si="16"/>
        <v>0</v>
      </c>
      <c r="T52" s="244">
        <f t="shared" si="16"/>
        <v>0</v>
      </c>
      <c r="U52" s="244">
        <f t="shared" si="16"/>
        <v>0</v>
      </c>
      <c r="V52" s="244">
        <f t="shared" si="16"/>
        <v>0</v>
      </c>
      <c r="W52" s="244">
        <f t="shared" si="16"/>
        <v>0</v>
      </c>
      <c r="X52" s="244">
        <f t="shared" si="16"/>
        <v>0</v>
      </c>
      <c r="Y52" s="244">
        <f t="shared" si="16"/>
        <v>0</v>
      </c>
      <c r="Z52" s="244">
        <f t="shared" si="16"/>
        <v>0</v>
      </c>
      <c r="AA52" s="244">
        <f t="shared" si="16"/>
        <v>0</v>
      </c>
      <c r="AB52" s="244">
        <v>0</v>
      </c>
      <c r="AC52" s="244">
        <f t="shared" si="16"/>
        <v>0</v>
      </c>
      <c r="AD52" s="244">
        <f t="shared" si="16"/>
        <v>18</v>
      </c>
      <c r="AE52" s="244">
        <f t="shared" si="16"/>
        <v>0</v>
      </c>
      <c r="AF52" s="244">
        <f t="shared" si="16"/>
        <v>0</v>
      </c>
      <c r="AG52" s="244">
        <f t="shared" si="16"/>
        <v>0</v>
      </c>
      <c r="AH52" s="244">
        <f t="shared" si="16"/>
        <v>0</v>
      </c>
      <c r="AI52" s="244">
        <f t="shared" si="16"/>
        <v>0</v>
      </c>
      <c r="AJ52" s="244">
        <f t="shared" si="16"/>
        <v>0</v>
      </c>
    </row>
    <row r="53" spans="1:40" ht="15.75" thickBot="1" x14ac:dyDescent="0.3">
      <c r="A53" s="88" t="s">
        <v>293</v>
      </c>
      <c r="B53" s="40" t="s">
        <v>21</v>
      </c>
      <c r="C53" s="30"/>
      <c r="D53" s="22"/>
      <c r="E53" s="30"/>
      <c r="F53" s="255" t="s">
        <v>77</v>
      </c>
      <c r="G53" s="30"/>
      <c r="H53" s="22"/>
      <c r="I53" s="156">
        <v>36</v>
      </c>
      <c r="J53" s="57">
        <v>36</v>
      </c>
      <c r="K53" s="61">
        <v>36</v>
      </c>
      <c r="L53" s="12"/>
      <c r="M53" s="12"/>
      <c r="N53" s="13"/>
      <c r="O53" s="13"/>
      <c r="P53" s="13"/>
      <c r="Q53" s="117">
        <v>36</v>
      </c>
      <c r="R53" s="57"/>
      <c r="S53" s="28"/>
      <c r="T53" s="27"/>
      <c r="U53" s="29"/>
      <c r="V53" s="42"/>
      <c r="W53" s="27"/>
      <c r="X53" s="44"/>
      <c r="Y53" s="42"/>
      <c r="Z53" s="27"/>
      <c r="AA53" s="29"/>
      <c r="AB53" s="42">
        <v>36</v>
      </c>
      <c r="AC53" s="27"/>
      <c r="AD53" s="43"/>
      <c r="AE53" s="172"/>
      <c r="AF53" s="27"/>
      <c r="AG53" s="29"/>
      <c r="AH53" s="42"/>
      <c r="AI53" s="27"/>
      <c r="AJ53" s="51"/>
    </row>
    <row r="54" spans="1:40" ht="15.75" thickBot="1" x14ac:dyDescent="0.3">
      <c r="A54" s="88" t="s">
        <v>294</v>
      </c>
      <c r="B54" s="40" t="s">
        <v>52</v>
      </c>
      <c r="C54" s="30"/>
      <c r="D54" s="22"/>
      <c r="E54" s="30"/>
      <c r="F54" s="256"/>
      <c r="G54" s="30"/>
      <c r="H54" s="22"/>
      <c r="I54" s="156">
        <v>72</v>
      </c>
      <c r="J54" s="57">
        <v>72</v>
      </c>
      <c r="K54" s="61">
        <v>72</v>
      </c>
      <c r="L54" s="12"/>
      <c r="M54" s="12"/>
      <c r="N54" s="13"/>
      <c r="O54" s="13"/>
      <c r="P54" s="13"/>
      <c r="Q54" s="117">
        <v>72</v>
      </c>
      <c r="R54" s="57"/>
      <c r="S54" s="28"/>
      <c r="T54" s="27"/>
      <c r="U54" s="29"/>
      <c r="V54" s="42"/>
      <c r="W54" s="27"/>
      <c r="X54" s="44"/>
      <c r="Y54" s="42"/>
      <c r="Z54" s="27"/>
      <c r="AA54" s="29"/>
      <c r="AB54" s="42">
        <v>72</v>
      </c>
      <c r="AC54" s="27"/>
      <c r="AD54" s="43"/>
      <c r="AE54" s="28"/>
      <c r="AF54" s="27"/>
      <c r="AG54" s="29"/>
      <c r="AH54" s="42"/>
      <c r="AI54" s="27"/>
      <c r="AJ54" s="51"/>
      <c r="AN54" s="1" t="s">
        <v>70</v>
      </c>
    </row>
    <row r="55" spans="1:40" ht="17.25" customHeight="1" thickBot="1" x14ac:dyDescent="0.3">
      <c r="A55" s="88" t="s">
        <v>297</v>
      </c>
      <c r="B55" s="40" t="s">
        <v>298</v>
      </c>
      <c r="C55" s="30"/>
      <c r="D55" s="22"/>
      <c r="E55" s="30"/>
      <c r="F55" s="22" t="s">
        <v>297</v>
      </c>
      <c r="G55" s="30"/>
      <c r="H55" s="22"/>
      <c r="I55" s="156">
        <f t="shared" si="10"/>
        <v>18</v>
      </c>
      <c r="J55" s="71"/>
      <c r="K55" s="71">
        <v>18</v>
      </c>
      <c r="L55" s="125"/>
      <c r="M55" s="125"/>
      <c r="N55" s="126"/>
      <c r="O55" s="81">
        <v>12</v>
      </c>
      <c r="P55" s="81">
        <v>6</v>
      </c>
      <c r="Q55" s="116"/>
      <c r="R55" s="83"/>
      <c r="S55" s="28"/>
      <c r="T55" s="27"/>
      <c r="U55" s="29"/>
      <c r="V55" s="42"/>
      <c r="W55" s="27"/>
      <c r="X55" s="44"/>
      <c r="Y55" s="82"/>
      <c r="Z55" s="81"/>
      <c r="AA55" s="85"/>
      <c r="AB55" s="82"/>
      <c r="AC55" s="81"/>
      <c r="AD55" s="127">
        <v>18</v>
      </c>
      <c r="AE55" s="84"/>
      <c r="AF55" s="81"/>
      <c r="AG55" s="85"/>
      <c r="AH55" s="82"/>
      <c r="AI55" s="81"/>
      <c r="AJ55" s="64"/>
    </row>
    <row r="56" spans="1:40" ht="15.75" thickBot="1" x14ac:dyDescent="0.3">
      <c r="A56" s="135"/>
      <c r="B56" s="136" t="s">
        <v>13</v>
      </c>
      <c r="C56" s="30"/>
      <c r="D56" s="22"/>
      <c r="E56" s="30"/>
      <c r="F56" s="22"/>
      <c r="G56" s="30"/>
      <c r="H56" s="22"/>
      <c r="I56" s="61">
        <f>I8+I24+I29+I36</f>
        <v>4212</v>
      </c>
      <c r="J56" s="61">
        <f>J8+J24+J29+J36</f>
        <v>1768</v>
      </c>
      <c r="K56" s="183">
        <f>K8+K24+K29+K36</f>
        <v>3766</v>
      </c>
      <c r="L56" s="183">
        <f t="shared" ref="L56:AI56" si="17">L8+L24+L29+L36</f>
        <v>1222</v>
      </c>
      <c r="M56" s="183">
        <f t="shared" si="17"/>
        <v>1860</v>
      </c>
      <c r="N56" s="183">
        <f t="shared" si="17"/>
        <v>30</v>
      </c>
      <c r="O56" s="183">
        <f t="shared" si="17"/>
        <v>48</v>
      </c>
      <c r="P56" s="183">
        <f t="shared" si="17"/>
        <v>48</v>
      </c>
      <c r="Q56" s="183">
        <f t="shared" si="17"/>
        <v>540</v>
      </c>
      <c r="R56" s="183">
        <f t="shared" si="17"/>
        <v>150</v>
      </c>
      <c r="S56" s="183">
        <f t="shared" si="17"/>
        <v>598</v>
      </c>
      <c r="T56" s="183">
        <f t="shared" si="17"/>
        <v>14</v>
      </c>
      <c r="U56" s="183">
        <f t="shared" si="17"/>
        <v>0</v>
      </c>
      <c r="V56" s="183">
        <f t="shared" si="17"/>
        <v>839</v>
      </c>
      <c r="W56" s="183">
        <f t="shared" si="17"/>
        <v>19</v>
      </c>
      <c r="X56" s="183">
        <f t="shared" si="17"/>
        <v>6</v>
      </c>
      <c r="Y56" s="183">
        <f t="shared" si="17"/>
        <v>514</v>
      </c>
      <c r="Z56" s="183">
        <f t="shared" si="17"/>
        <v>20</v>
      </c>
      <c r="AA56" s="183">
        <f t="shared" si="17"/>
        <v>24</v>
      </c>
      <c r="AB56" s="183">
        <f t="shared" si="17"/>
        <v>650</v>
      </c>
      <c r="AC56" s="183">
        <f t="shared" si="17"/>
        <v>52</v>
      </c>
      <c r="AD56" s="183">
        <f t="shared" si="17"/>
        <v>18</v>
      </c>
      <c r="AE56" s="183">
        <f t="shared" si="17"/>
        <v>439</v>
      </c>
      <c r="AF56" s="183">
        <f t="shared" si="17"/>
        <v>41</v>
      </c>
      <c r="AG56" s="183">
        <f t="shared" si="17"/>
        <v>42</v>
      </c>
      <c r="AH56" s="183">
        <f t="shared" si="17"/>
        <v>274</v>
      </c>
      <c r="AI56" s="183">
        <f t="shared" si="17"/>
        <v>14</v>
      </c>
      <c r="AJ56" s="11">
        <f t="shared" ref="AJ56" si="18">AJ58+AJ59+AJ60</f>
        <v>36</v>
      </c>
    </row>
    <row r="57" spans="1:40" ht="26.25" thickBot="1" x14ac:dyDescent="0.3">
      <c r="A57" s="135" t="s">
        <v>15</v>
      </c>
      <c r="B57" s="136" t="s">
        <v>12</v>
      </c>
      <c r="C57" s="30"/>
      <c r="D57" s="22"/>
      <c r="E57" s="30"/>
      <c r="F57" s="22"/>
      <c r="G57" s="30"/>
      <c r="H57" s="22"/>
      <c r="I57" s="61">
        <v>216</v>
      </c>
      <c r="J57" s="61">
        <v>36</v>
      </c>
      <c r="K57" s="61"/>
      <c r="L57" s="186"/>
      <c r="M57" s="186"/>
      <c r="N57" s="187"/>
      <c r="O57" s="187"/>
      <c r="P57" s="187"/>
      <c r="Q57" s="138"/>
      <c r="R57" s="61"/>
      <c r="S57" s="125"/>
      <c r="T57" s="126"/>
      <c r="U57" s="197"/>
      <c r="V57" s="198"/>
      <c r="W57" s="126"/>
      <c r="X57" s="199"/>
      <c r="Y57" s="125"/>
      <c r="Z57" s="126"/>
      <c r="AA57" s="197"/>
      <c r="AB57" s="198"/>
      <c r="AC57" s="126"/>
      <c r="AD57" s="199"/>
      <c r="AE57" s="125"/>
      <c r="AF57" s="126"/>
      <c r="AG57" s="197"/>
      <c r="AH57" s="198">
        <v>216</v>
      </c>
      <c r="AI57" s="126"/>
      <c r="AJ57" s="199"/>
    </row>
    <row r="58" spans="1:40" ht="23.25" customHeight="1" thickBot="1" x14ac:dyDescent="0.3">
      <c r="A58" s="137"/>
      <c r="B58" s="53"/>
      <c r="C58" s="53"/>
      <c r="D58" s="53"/>
      <c r="E58" s="53"/>
      <c r="F58" s="53"/>
      <c r="G58" s="53"/>
      <c r="H58" s="53"/>
      <c r="I58" s="53"/>
      <c r="J58" s="53"/>
      <c r="K58" s="295" t="s">
        <v>23</v>
      </c>
      <c r="L58" s="296"/>
      <c r="M58" s="296"/>
      <c r="N58" s="296"/>
      <c r="O58" s="296"/>
      <c r="P58" s="296"/>
      <c r="Q58" s="296"/>
      <c r="R58" s="297"/>
      <c r="S58" s="28">
        <f t="shared" ref="S58:AJ58" si="19">S36+S29+S24+S8</f>
        <v>598</v>
      </c>
      <c r="T58" s="27">
        <f t="shared" si="19"/>
        <v>14</v>
      </c>
      <c r="U58" s="29">
        <f t="shared" si="19"/>
        <v>0</v>
      </c>
      <c r="V58" s="42">
        <f t="shared" si="19"/>
        <v>839</v>
      </c>
      <c r="W58" s="27">
        <f t="shared" si="19"/>
        <v>19</v>
      </c>
      <c r="X58" s="117">
        <f t="shared" si="19"/>
        <v>6</v>
      </c>
      <c r="Y58" s="28">
        <f t="shared" si="19"/>
        <v>514</v>
      </c>
      <c r="Z58" s="27">
        <f t="shared" si="19"/>
        <v>20</v>
      </c>
      <c r="AA58" s="29">
        <f t="shared" si="19"/>
        <v>24</v>
      </c>
      <c r="AB58" s="42">
        <f t="shared" si="19"/>
        <v>650</v>
      </c>
      <c r="AC58" s="27">
        <f t="shared" si="19"/>
        <v>52</v>
      </c>
      <c r="AD58" s="117">
        <f t="shared" si="19"/>
        <v>18</v>
      </c>
      <c r="AE58" s="240">
        <f t="shared" si="19"/>
        <v>439</v>
      </c>
      <c r="AF58" s="241">
        <f t="shared" si="19"/>
        <v>41</v>
      </c>
      <c r="AG58" s="246">
        <f t="shared" si="19"/>
        <v>42</v>
      </c>
      <c r="AH58" s="42">
        <f t="shared" si="19"/>
        <v>274</v>
      </c>
      <c r="AI58" s="27">
        <f t="shared" si="19"/>
        <v>14</v>
      </c>
      <c r="AJ58" s="29">
        <f t="shared" si="19"/>
        <v>36</v>
      </c>
    </row>
    <row r="59" spans="1:40" ht="16.5" customHeight="1" x14ac:dyDescent="0.25">
      <c r="A59" s="286" t="s">
        <v>168</v>
      </c>
      <c r="B59" s="287"/>
      <c r="C59" s="287"/>
      <c r="D59" s="287"/>
      <c r="E59" s="287"/>
      <c r="F59" s="287"/>
      <c r="G59" s="287"/>
      <c r="H59" s="287"/>
      <c r="I59" s="287"/>
      <c r="J59" s="287"/>
      <c r="K59" s="289" t="s">
        <v>22</v>
      </c>
      <c r="L59" s="290"/>
      <c r="M59" s="290"/>
      <c r="N59" s="290"/>
      <c r="O59" s="290"/>
      <c r="P59" s="290"/>
      <c r="Q59" s="290"/>
      <c r="R59" s="292"/>
      <c r="S59" s="14"/>
      <c r="T59" s="14"/>
      <c r="U59" s="14"/>
      <c r="V59" s="14"/>
      <c r="W59" s="14"/>
      <c r="X59" s="14"/>
      <c r="Y59" s="14">
        <v>54</v>
      </c>
      <c r="Z59" s="14"/>
      <c r="AA59" s="14"/>
      <c r="AB59" s="14">
        <v>72</v>
      </c>
      <c r="AC59" s="14"/>
      <c r="AD59" s="14"/>
      <c r="AE59" s="247">
        <f t="shared" ref="AE59:AH59" si="20">AE43+AE53</f>
        <v>54</v>
      </c>
      <c r="AF59" s="247"/>
      <c r="AG59" s="247"/>
      <c r="AH59" s="14">
        <f t="shared" si="20"/>
        <v>72</v>
      </c>
      <c r="AI59" s="14"/>
      <c r="AJ59" s="34"/>
    </row>
    <row r="60" spans="1:40" ht="20.25" customHeight="1" x14ac:dyDescent="0.25">
      <c r="A60" s="288"/>
      <c r="B60" s="287"/>
      <c r="C60" s="287"/>
      <c r="D60" s="287"/>
      <c r="E60" s="287"/>
      <c r="F60" s="287"/>
      <c r="G60" s="287"/>
      <c r="H60" s="287"/>
      <c r="I60" s="287"/>
      <c r="J60" s="287"/>
      <c r="K60" s="289" t="s">
        <v>89</v>
      </c>
      <c r="L60" s="290"/>
      <c r="M60" s="290"/>
      <c r="N60" s="290"/>
      <c r="O60" s="290"/>
      <c r="P60" s="290"/>
      <c r="Q60" s="290"/>
      <c r="R60" s="292"/>
      <c r="S60" s="4"/>
      <c r="T60" s="4"/>
      <c r="U60" s="4"/>
      <c r="V60" s="4"/>
      <c r="W60" s="4"/>
      <c r="X60" s="4"/>
      <c r="Y60" s="4"/>
      <c r="Z60" s="4"/>
      <c r="AA60" s="4"/>
      <c r="AB60" s="4">
        <f t="shared" ref="AB60:AH60" si="21">AB44+AB54</f>
        <v>72</v>
      </c>
      <c r="AC60" s="4"/>
      <c r="AD60" s="4"/>
      <c r="AE60" s="248">
        <v>36</v>
      </c>
      <c r="AF60" s="248"/>
      <c r="AG60" s="248"/>
      <c r="AH60" s="4">
        <f t="shared" si="21"/>
        <v>252</v>
      </c>
      <c r="AI60" s="93"/>
      <c r="AJ60" s="5"/>
    </row>
    <row r="61" spans="1:40" ht="29.25" customHeight="1" x14ac:dyDescent="0.25">
      <c r="A61" s="288"/>
      <c r="B61" s="287"/>
      <c r="C61" s="287"/>
      <c r="D61" s="287"/>
      <c r="E61" s="287"/>
      <c r="F61" s="287"/>
      <c r="G61" s="287"/>
      <c r="H61" s="287"/>
      <c r="I61" s="287"/>
      <c r="J61" s="287"/>
      <c r="K61" s="293" t="s">
        <v>31</v>
      </c>
      <c r="L61" s="294"/>
      <c r="M61" s="294"/>
      <c r="N61" s="294"/>
      <c r="O61" s="294"/>
      <c r="P61" s="294"/>
      <c r="Q61" s="294"/>
      <c r="R61" s="294"/>
      <c r="S61" s="4"/>
      <c r="T61" s="48"/>
      <c r="U61" s="9"/>
      <c r="V61" s="4"/>
      <c r="W61" s="48"/>
      <c r="X61" s="45"/>
      <c r="Y61" s="4"/>
      <c r="Z61" s="48"/>
      <c r="AA61" s="9"/>
      <c r="AB61" s="4"/>
      <c r="AC61" s="48"/>
      <c r="AD61" s="45"/>
      <c r="AE61" s="4"/>
      <c r="AF61" s="48"/>
      <c r="AG61" s="5"/>
      <c r="AH61" s="4"/>
      <c r="AI61" s="48"/>
      <c r="AJ61" s="24"/>
    </row>
    <row r="62" spans="1:40" ht="24.95" customHeight="1" x14ac:dyDescent="0.25">
      <c r="A62" s="288"/>
      <c r="B62" s="287"/>
      <c r="C62" s="287"/>
      <c r="D62" s="287"/>
      <c r="E62" s="287"/>
      <c r="F62" s="287"/>
      <c r="G62" s="287"/>
      <c r="H62" s="287"/>
      <c r="I62" s="287"/>
      <c r="J62" s="287"/>
      <c r="K62" s="289" t="s">
        <v>14</v>
      </c>
      <c r="L62" s="290"/>
      <c r="M62" s="290"/>
      <c r="N62" s="290"/>
      <c r="O62" s="290"/>
      <c r="P62" s="290"/>
      <c r="Q62" s="290"/>
      <c r="R62" s="292"/>
      <c r="S62" s="4"/>
      <c r="T62" s="48"/>
      <c r="U62" s="9">
        <f>U24+U29+U36</f>
        <v>0</v>
      </c>
      <c r="V62" s="4"/>
      <c r="W62" s="48"/>
      <c r="X62" s="5">
        <f>X58</f>
        <v>6</v>
      </c>
      <c r="Y62" s="4"/>
      <c r="Z62" s="48"/>
      <c r="AA62" s="9">
        <f>AA58</f>
        <v>24</v>
      </c>
      <c r="AB62" s="4"/>
      <c r="AC62" s="48"/>
      <c r="AD62" s="5">
        <f>AD24+AD29+AD36</f>
        <v>18</v>
      </c>
      <c r="AE62" s="4"/>
      <c r="AF62" s="48"/>
      <c r="AG62" s="5">
        <f>AG24+AG29+AG36</f>
        <v>42</v>
      </c>
      <c r="AH62" s="93"/>
      <c r="AI62" s="48"/>
      <c r="AJ62" s="45">
        <f>AJ24+AJ29+AJ36</f>
        <v>36</v>
      </c>
    </row>
    <row r="63" spans="1:40" x14ac:dyDescent="0.25">
      <c r="A63" s="288"/>
      <c r="B63" s="287"/>
      <c r="C63" s="287"/>
      <c r="D63" s="287"/>
      <c r="E63" s="287"/>
      <c r="F63" s="287"/>
      <c r="G63" s="287"/>
      <c r="H63" s="287"/>
      <c r="I63" s="287"/>
      <c r="J63" s="287"/>
      <c r="K63" s="289" t="s">
        <v>32</v>
      </c>
      <c r="L63" s="290"/>
      <c r="M63" s="290"/>
      <c r="N63" s="290"/>
      <c r="O63" s="290"/>
      <c r="P63" s="290"/>
      <c r="Q63" s="290"/>
      <c r="R63" s="292"/>
      <c r="S63" s="4"/>
      <c r="T63" s="48"/>
      <c r="U63" s="5"/>
      <c r="V63" s="4"/>
      <c r="W63" s="48"/>
      <c r="X63" s="45">
        <v>1</v>
      </c>
      <c r="Y63" s="4"/>
      <c r="Z63" s="48"/>
      <c r="AA63" s="5">
        <v>4</v>
      </c>
      <c r="AB63" s="4"/>
      <c r="AC63" s="48"/>
      <c r="AD63" s="45">
        <v>1</v>
      </c>
      <c r="AE63" s="4"/>
      <c r="AF63" s="48"/>
      <c r="AG63" s="5">
        <v>2</v>
      </c>
      <c r="AH63" s="4"/>
      <c r="AI63" s="48"/>
      <c r="AJ63" s="45">
        <v>3</v>
      </c>
    </row>
    <row r="64" spans="1:40" x14ac:dyDescent="0.25">
      <c r="A64" s="288"/>
      <c r="B64" s="287"/>
      <c r="C64" s="287"/>
      <c r="D64" s="287"/>
      <c r="E64" s="287"/>
      <c r="F64" s="287"/>
      <c r="G64" s="287"/>
      <c r="H64" s="287"/>
      <c r="I64" s="287"/>
      <c r="J64" s="287"/>
      <c r="K64" s="289" t="s">
        <v>33</v>
      </c>
      <c r="L64" s="290"/>
      <c r="M64" s="290"/>
      <c r="N64" s="290"/>
      <c r="O64" s="290"/>
      <c r="P64" s="290"/>
      <c r="Q64" s="290"/>
      <c r="R64" s="291"/>
      <c r="S64" s="33"/>
      <c r="T64" s="70"/>
      <c r="U64" s="16">
        <v>2</v>
      </c>
      <c r="V64" s="4"/>
      <c r="W64" s="48"/>
      <c r="X64" s="46">
        <v>7</v>
      </c>
      <c r="Y64" s="33"/>
      <c r="Z64" s="70"/>
      <c r="AA64" s="16">
        <v>6</v>
      </c>
      <c r="AB64" s="4"/>
      <c r="AC64" s="48"/>
      <c r="AD64" s="46">
        <v>4</v>
      </c>
      <c r="AE64" s="4"/>
      <c r="AF64" s="48"/>
      <c r="AG64" s="5">
        <v>4</v>
      </c>
      <c r="AH64" s="4"/>
      <c r="AI64" s="48"/>
      <c r="AJ64" s="46">
        <v>2</v>
      </c>
    </row>
    <row r="65" spans="1:36" ht="15.75" thickBot="1" x14ac:dyDescent="0.3">
      <c r="A65" s="37"/>
      <c r="B65" s="38"/>
      <c r="C65" s="38"/>
      <c r="D65" s="38"/>
      <c r="E65" s="38"/>
      <c r="F65" s="38"/>
      <c r="G65" s="38"/>
      <c r="H65" s="38"/>
      <c r="I65" s="38"/>
      <c r="J65" s="38"/>
      <c r="K65" s="317" t="s">
        <v>24</v>
      </c>
      <c r="L65" s="318"/>
      <c r="M65" s="318"/>
      <c r="N65" s="318"/>
      <c r="O65" s="318"/>
      <c r="P65" s="318"/>
      <c r="Q65" s="318"/>
      <c r="R65" s="319"/>
      <c r="S65" s="65"/>
      <c r="T65" s="50"/>
      <c r="U65" s="139">
        <v>1</v>
      </c>
      <c r="V65" s="36"/>
      <c r="W65" s="50"/>
      <c r="X65" s="140"/>
      <c r="Y65" s="65"/>
      <c r="Z65" s="50"/>
      <c r="AA65" s="139">
        <v>1</v>
      </c>
      <c r="AB65" s="36"/>
      <c r="AC65" s="50"/>
      <c r="AD65" s="140"/>
      <c r="AE65" s="36"/>
      <c r="AF65" s="50"/>
      <c r="AG65" s="67"/>
      <c r="AH65" s="36"/>
      <c r="AI65" s="50"/>
      <c r="AJ65" s="47"/>
    </row>
    <row r="67" spans="1:36" x14ac:dyDescent="0.25">
      <c r="G67" s="66"/>
    </row>
  </sheetData>
  <mergeCells count="53">
    <mergeCell ref="K65:R65"/>
    <mergeCell ref="S3:X3"/>
    <mergeCell ref="S4:S5"/>
    <mergeCell ref="T4:T5"/>
    <mergeCell ref="U4:U5"/>
    <mergeCell ref="V4:V5"/>
    <mergeCell ref="W4:W5"/>
    <mergeCell ref="X4:X5"/>
    <mergeCell ref="R4:R5"/>
    <mergeCell ref="L4:Q4"/>
    <mergeCell ref="AI4:AI5"/>
    <mergeCell ref="A59:J64"/>
    <mergeCell ref="K64:R64"/>
    <mergeCell ref="K59:R59"/>
    <mergeCell ref="K60:R60"/>
    <mergeCell ref="K61:R61"/>
    <mergeCell ref="K62:R62"/>
    <mergeCell ref="K63:R63"/>
    <mergeCell ref="K58:R58"/>
    <mergeCell ref="C2:H5"/>
    <mergeCell ref="C8:H8"/>
    <mergeCell ref="C24:H24"/>
    <mergeCell ref="C29:H29"/>
    <mergeCell ref="C36:H36"/>
    <mergeCell ref="E6:H6"/>
    <mergeCell ref="AD4:AD5"/>
    <mergeCell ref="A1:AJ1"/>
    <mergeCell ref="A2:A5"/>
    <mergeCell ref="B2:B5"/>
    <mergeCell ref="I2:R2"/>
    <mergeCell ref="Y2:AJ2"/>
    <mergeCell ref="I3:I5"/>
    <mergeCell ref="J3:J5"/>
    <mergeCell ref="K3:R3"/>
    <mergeCell ref="Y3:AD3"/>
    <mergeCell ref="AJ4:AJ5"/>
    <mergeCell ref="AE3:AJ3"/>
    <mergeCell ref="K4:K5"/>
    <mergeCell ref="AE4:AE5"/>
    <mergeCell ref="AF4:AF5"/>
    <mergeCell ref="AG4:AG5"/>
    <mergeCell ref="AH4:AH5"/>
    <mergeCell ref="Y4:Y5"/>
    <mergeCell ref="G41:G42"/>
    <mergeCell ref="AC4:AC5"/>
    <mergeCell ref="H43:H44"/>
    <mergeCell ref="F53:F54"/>
    <mergeCell ref="Z4:Z5"/>
    <mergeCell ref="AA4:AA5"/>
    <mergeCell ref="AB4:AB5"/>
    <mergeCell ref="G47:G48"/>
    <mergeCell ref="F49:F50"/>
    <mergeCell ref="G49:G50"/>
  </mergeCells>
  <pageMargins left="0.70866141732283472" right="0.19685039370078741" top="0.74803149606299213" bottom="0.74803149606299213" header="0.31496062992125984" footer="0.31496062992125984"/>
  <pageSetup paperSize="9" scale="65" fitToHeight="0" orientation="landscape" r:id="rId1"/>
  <rowBreaks count="1" manualBreakCount="1">
    <brk id="28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workbookViewId="0">
      <selection activeCell="H27" sqref="H27"/>
    </sheetView>
  </sheetViews>
  <sheetFormatPr defaultRowHeight="15" x14ac:dyDescent="0.25"/>
  <cols>
    <col min="1" max="1" width="9.5703125" customWidth="1"/>
    <col min="2" max="2" width="16.85546875" customWidth="1"/>
    <col min="3" max="4" width="10.42578125" customWidth="1"/>
    <col min="5" max="5" width="11.5703125" customWidth="1"/>
    <col min="6" max="6" width="12.85546875" customWidth="1"/>
    <col min="7" max="7" width="18.28515625" customWidth="1"/>
    <col min="8" max="8" width="14.5703125" customWidth="1"/>
    <col min="9" max="9" width="18" customWidth="1"/>
  </cols>
  <sheetData>
    <row r="1" spans="1:9" ht="15.75" x14ac:dyDescent="0.25">
      <c r="A1" s="326" t="s">
        <v>53</v>
      </c>
      <c r="B1" s="326"/>
      <c r="C1" s="326"/>
      <c r="D1" s="326"/>
      <c r="E1" s="326"/>
      <c r="F1" s="326"/>
      <c r="G1" s="326"/>
      <c r="H1" s="326"/>
      <c r="I1" s="326"/>
    </row>
    <row r="2" spans="1:9" ht="15.75" x14ac:dyDescent="0.25">
      <c r="A2" s="102"/>
      <c r="B2" s="102"/>
      <c r="C2" s="102"/>
      <c r="D2" s="102"/>
      <c r="E2" s="102"/>
      <c r="F2" s="102"/>
      <c r="G2" s="102"/>
      <c r="H2" s="102"/>
      <c r="I2" s="102"/>
    </row>
    <row r="3" spans="1:9" ht="15.75" customHeight="1" x14ac:dyDescent="0.25">
      <c r="A3" s="327" t="s">
        <v>54</v>
      </c>
      <c r="B3" s="327" t="s">
        <v>55</v>
      </c>
      <c r="C3" s="327" t="s">
        <v>56</v>
      </c>
      <c r="D3" s="327" t="s">
        <v>80</v>
      </c>
      <c r="E3" s="329" t="s">
        <v>81</v>
      </c>
      <c r="F3" s="327" t="s">
        <v>57</v>
      </c>
      <c r="G3" s="327" t="s">
        <v>58</v>
      </c>
      <c r="H3" s="327" t="s">
        <v>59</v>
      </c>
      <c r="I3" s="327" t="s">
        <v>60</v>
      </c>
    </row>
    <row r="4" spans="1:9" ht="78.75" customHeight="1" x14ac:dyDescent="0.25">
      <c r="A4" s="328"/>
      <c r="B4" s="328"/>
      <c r="C4" s="328"/>
      <c r="D4" s="328"/>
      <c r="E4" s="330"/>
      <c r="F4" s="328"/>
      <c r="G4" s="328"/>
      <c r="H4" s="328"/>
      <c r="I4" s="328"/>
    </row>
    <row r="5" spans="1:9" ht="15.75" x14ac:dyDescent="0.25">
      <c r="A5" s="103">
        <v>1</v>
      </c>
      <c r="B5" s="103">
        <v>2</v>
      </c>
      <c r="C5" s="103">
        <v>3</v>
      </c>
      <c r="D5" s="103">
        <v>4</v>
      </c>
      <c r="E5" s="103">
        <v>5</v>
      </c>
      <c r="F5" s="103">
        <v>6</v>
      </c>
      <c r="G5" s="103">
        <v>7</v>
      </c>
      <c r="H5" s="103">
        <v>8</v>
      </c>
      <c r="I5" s="103">
        <v>9</v>
      </c>
    </row>
    <row r="6" spans="1:9" ht="15.75" x14ac:dyDescent="0.25">
      <c r="A6" s="104">
        <v>1</v>
      </c>
      <c r="B6" s="325">
        <v>40.700000000000003</v>
      </c>
      <c r="C6" s="325"/>
      <c r="D6" s="325"/>
      <c r="E6" s="325"/>
      <c r="F6" s="325">
        <v>0.3</v>
      </c>
      <c r="G6" s="325"/>
      <c r="H6" s="325">
        <v>11</v>
      </c>
      <c r="I6" s="325">
        <f>SUM(B6:H7)</f>
        <v>52</v>
      </c>
    </row>
    <row r="7" spans="1:9" ht="15.75" x14ac:dyDescent="0.25">
      <c r="A7" s="104" t="s">
        <v>61</v>
      </c>
      <c r="B7" s="325"/>
      <c r="C7" s="325"/>
      <c r="D7" s="325"/>
      <c r="E7" s="325"/>
      <c r="F7" s="325"/>
      <c r="G7" s="325"/>
      <c r="H7" s="325"/>
      <c r="I7" s="325"/>
    </row>
    <row r="8" spans="1:9" ht="15.75" x14ac:dyDescent="0.25">
      <c r="A8" s="104">
        <v>2</v>
      </c>
      <c r="B8" s="325">
        <v>30.2</v>
      </c>
      <c r="C8" s="325">
        <v>4</v>
      </c>
      <c r="D8" s="325">
        <v>5</v>
      </c>
      <c r="E8" s="325"/>
      <c r="F8" s="325">
        <v>1.8</v>
      </c>
      <c r="G8" s="325"/>
      <c r="H8" s="325">
        <v>11</v>
      </c>
      <c r="I8" s="325">
        <f>SUM(B8:H9)</f>
        <v>52</v>
      </c>
    </row>
    <row r="9" spans="1:9" ht="15.75" x14ac:dyDescent="0.25">
      <c r="A9" s="104" t="s">
        <v>61</v>
      </c>
      <c r="B9" s="325"/>
      <c r="C9" s="325"/>
      <c r="D9" s="325"/>
      <c r="E9" s="325"/>
      <c r="F9" s="325"/>
      <c r="G9" s="325"/>
      <c r="H9" s="325"/>
      <c r="I9" s="325"/>
    </row>
    <row r="10" spans="1:9" ht="15.75" x14ac:dyDescent="0.25">
      <c r="A10" s="104">
        <v>3</v>
      </c>
      <c r="B10" s="325">
        <v>21.7</v>
      </c>
      <c r="C10" s="325">
        <v>5</v>
      </c>
      <c r="D10" s="325">
        <v>7</v>
      </c>
      <c r="E10" s="325"/>
      <c r="F10" s="325">
        <v>1.3</v>
      </c>
      <c r="G10" s="325">
        <v>6</v>
      </c>
      <c r="H10" s="325">
        <v>2</v>
      </c>
      <c r="I10" s="325">
        <f>SUM(B10:H11)</f>
        <v>43</v>
      </c>
    </row>
    <row r="11" spans="1:9" ht="15.75" x14ac:dyDescent="0.25">
      <c r="A11" s="104" t="s">
        <v>61</v>
      </c>
      <c r="B11" s="325"/>
      <c r="C11" s="325"/>
      <c r="D11" s="325"/>
      <c r="E11" s="325"/>
      <c r="F11" s="325"/>
      <c r="G11" s="325"/>
      <c r="H11" s="325"/>
      <c r="I11" s="325"/>
    </row>
    <row r="12" spans="1:9" ht="15.75" x14ac:dyDescent="0.25">
      <c r="A12" s="104" t="s">
        <v>60</v>
      </c>
      <c r="B12" s="104">
        <f>SUM(B6:B11)</f>
        <v>92.600000000000009</v>
      </c>
      <c r="C12" s="104">
        <f t="shared" ref="C12:H12" si="0">SUM(C6:C11)</f>
        <v>9</v>
      </c>
      <c r="D12" s="104">
        <f t="shared" si="0"/>
        <v>12</v>
      </c>
      <c r="E12" s="104">
        <f t="shared" si="0"/>
        <v>0</v>
      </c>
      <c r="F12" s="104">
        <f t="shared" si="0"/>
        <v>3.4000000000000004</v>
      </c>
      <c r="G12" s="104">
        <f t="shared" si="0"/>
        <v>6</v>
      </c>
      <c r="H12" s="104">
        <f t="shared" si="0"/>
        <v>24</v>
      </c>
      <c r="I12" s="104">
        <f>SUM(B12:H12)</f>
        <v>147</v>
      </c>
    </row>
  </sheetData>
  <mergeCells count="34">
    <mergeCell ref="A1:I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H8:H9"/>
    <mergeCell ref="I8:I9"/>
    <mergeCell ref="B10:B11"/>
    <mergeCell ref="C10:C11"/>
    <mergeCell ref="D10:D11"/>
    <mergeCell ref="E10:E11"/>
    <mergeCell ref="F10:F11"/>
    <mergeCell ref="G10:G11"/>
    <mergeCell ref="H10:H11"/>
    <mergeCell ref="I10:I11"/>
    <mergeCell ref="B8:B9"/>
    <mergeCell ref="C8:C9"/>
    <mergeCell ref="D8:D9"/>
    <mergeCell ref="E8:E9"/>
    <mergeCell ref="F8:F9"/>
    <mergeCell ref="G8:G9"/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A30"/>
  <sheetViews>
    <sheetView tabSelected="1" topLeftCell="A10" workbookViewId="0">
      <selection activeCell="AU30" sqref="AU30"/>
    </sheetView>
  </sheetViews>
  <sheetFormatPr defaultRowHeight="15" x14ac:dyDescent="0.25"/>
  <cols>
    <col min="1" max="15" width="2.7109375" customWidth="1"/>
    <col min="16" max="17" width="2.85546875" customWidth="1"/>
    <col min="18" max="43" width="2.7109375" customWidth="1"/>
    <col min="44" max="44" width="3.85546875" customWidth="1"/>
    <col min="45" max="54" width="2.7109375" customWidth="1"/>
  </cols>
  <sheetData>
    <row r="2" spans="1:53" x14ac:dyDescent="0.25">
      <c r="A2" t="s">
        <v>150</v>
      </c>
    </row>
    <row r="5" spans="1:53" x14ac:dyDescent="0.25">
      <c r="A5" s="350" t="s">
        <v>169</v>
      </c>
      <c r="B5" s="347" t="s">
        <v>170</v>
      </c>
      <c r="C5" s="348"/>
      <c r="D5" s="348"/>
      <c r="E5" s="348"/>
      <c r="F5" s="349"/>
      <c r="G5" s="347" t="s">
        <v>171</v>
      </c>
      <c r="H5" s="348"/>
      <c r="I5" s="348"/>
      <c r="J5" s="349"/>
      <c r="K5" s="347" t="s">
        <v>172</v>
      </c>
      <c r="L5" s="348"/>
      <c r="M5" s="348"/>
      <c r="N5" s="349"/>
      <c r="O5" s="347" t="s">
        <v>173</v>
      </c>
      <c r="P5" s="348"/>
      <c r="Q5" s="348"/>
      <c r="R5" s="349"/>
      <c r="S5" s="347" t="s">
        <v>174</v>
      </c>
      <c r="T5" s="348"/>
      <c r="U5" s="348"/>
      <c r="V5" s="348"/>
      <c r="W5" s="349"/>
      <c r="X5" s="347" t="s">
        <v>175</v>
      </c>
      <c r="Y5" s="348"/>
      <c r="Z5" s="348"/>
      <c r="AA5" s="349"/>
      <c r="AB5" s="347" t="s">
        <v>176</v>
      </c>
      <c r="AC5" s="348"/>
      <c r="AD5" s="348"/>
      <c r="AE5" s="349"/>
      <c r="AF5" s="347" t="s">
        <v>177</v>
      </c>
      <c r="AG5" s="348"/>
      <c r="AH5" s="348"/>
      <c r="AI5" s="348"/>
      <c r="AJ5" s="349"/>
      <c r="AK5" s="347" t="s">
        <v>178</v>
      </c>
      <c r="AL5" s="348"/>
      <c r="AM5" s="348"/>
      <c r="AN5" s="349"/>
      <c r="AO5" s="347" t="s">
        <v>179</v>
      </c>
      <c r="AP5" s="348"/>
      <c r="AQ5" s="348"/>
      <c r="AR5" s="349"/>
      <c r="AS5" s="347" t="s">
        <v>180</v>
      </c>
      <c r="AT5" s="348"/>
      <c r="AU5" s="348"/>
      <c r="AV5" s="348"/>
      <c r="AW5" s="349"/>
      <c r="AX5" s="347" t="s">
        <v>181</v>
      </c>
      <c r="AY5" s="348"/>
      <c r="AZ5" s="348"/>
      <c r="BA5" s="349"/>
    </row>
    <row r="6" spans="1:53" ht="48.75" x14ac:dyDescent="0.25">
      <c r="A6" s="350"/>
      <c r="B6" s="225" t="s">
        <v>182</v>
      </c>
      <c r="C6" s="225" t="s">
        <v>183</v>
      </c>
      <c r="D6" s="225" t="s">
        <v>184</v>
      </c>
      <c r="E6" s="225" t="s">
        <v>90</v>
      </c>
      <c r="F6" s="225" t="s">
        <v>185</v>
      </c>
      <c r="G6" s="225" t="s">
        <v>186</v>
      </c>
      <c r="H6" s="225" t="s">
        <v>187</v>
      </c>
      <c r="I6" s="225" t="s">
        <v>188</v>
      </c>
      <c r="J6" s="225" t="s">
        <v>189</v>
      </c>
      <c r="K6" s="226" t="s">
        <v>190</v>
      </c>
      <c r="L6" s="226" t="s">
        <v>191</v>
      </c>
      <c r="M6" s="226" t="s">
        <v>192</v>
      </c>
      <c r="N6" s="227" t="s">
        <v>193</v>
      </c>
      <c r="O6" s="226" t="s">
        <v>182</v>
      </c>
      <c r="P6" s="226" t="s">
        <v>183</v>
      </c>
      <c r="Q6" s="226" t="s">
        <v>184</v>
      </c>
      <c r="R6" s="227" t="s">
        <v>194</v>
      </c>
      <c r="S6" s="228" t="s">
        <v>195</v>
      </c>
      <c r="T6" s="226" t="s">
        <v>196</v>
      </c>
      <c r="U6" s="226" t="s">
        <v>197</v>
      </c>
      <c r="V6" s="226" t="s">
        <v>198</v>
      </c>
      <c r="W6" s="229" t="s">
        <v>199</v>
      </c>
      <c r="X6" s="226" t="s">
        <v>200</v>
      </c>
      <c r="Y6" s="226" t="s">
        <v>201</v>
      </c>
      <c r="Z6" s="226" t="s">
        <v>202</v>
      </c>
      <c r="AA6" s="227" t="s">
        <v>203</v>
      </c>
      <c r="AB6" s="226" t="s">
        <v>182</v>
      </c>
      <c r="AC6" s="226" t="s">
        <v>183</v>
      </c>
      <c r="AD6" s="226" t="s">
        <v>184</v>
      </c>
      <c r="AE6" s="227" t="s">
        <v>194</v>
      </c>
      <c r="AF6" s="230" t="s">
        <v>204</v>
      </c>
      <c r="AG6" s="230" t="s">
        <v>196</v>
      </c>
      <c r="AH6" s="230" t="s">
        <v>197</v>
      </c>
      <c r="AI6" s="230" t="s">
        <v>198</v>
      </c>
      <c r="AJ6" s="231" t="s">
        <v>205</v>
      </c>
      <c r="AK6" s="226" t="s">
        <v>190</v>
      </c>
      <c r="AL6" s="226" t="s">
        <v>191</v>
      </c>
      <c r="AM6" s="226" t="s">
        <v>192</v>
      </c>
      <c r="AN6" s="227" t="s">
        <v>193</v>
      </c>
      <c r="AO6" s="226" t="s">
        <v>206</v>
      </c>
      <c r="AP6" s="226" t="s">
        <v>207</v>
      </c>
      <c r="AQ6" s="226" t="s">
        <v>208</v>
      </c>
      <c r="AR6" s="226" t="s">
        <v>209</v>
      </c>
      <c r="AS6" s="226" t="s">
        <v>210</v>
      </c>
      <c r="AT6" s="226" t="s">
        <v>196</v>
      </c>
      <c r="AU6" s="226" t="s">
        <v>197</v>
      </c>
      <c r="AV6" s="226" t="s">
        <v>198</v>
      </c>
      <c r="AW6" s="229" t="s">
        <v>199</v>
      </c>
      <c r="AX6" s="226" t="s">
        <v>200</v>
      </c>
      <c r="AY6" s="226" t="s">
        <v>201</v>
      </c>
      <c r="AZ6" s="226" t="s">
        <v>202</v>
      </c>
      <c r="BA6" s="226" t="s">
        <v>211</v>
      </c>
    </row>
    <row r="7" spans="1:53" x14ac:dyDescent="0.25">
      <c r="A7" s="350"/>
      <c r="B7" s="232" t="s">
        <v>212</v>
      </c>
      <c r="C7" s="233" t="s">
        <v>213</v>
      </c>
      <c r="D7" s="233" t="s">
        <v>214</v>
      </c>
      <c r="E7" s="233" t="s">
        <v>215</v>
      </c>
      <c r="F7" s="233" t="s">
        <v>216</v>
      </c>
      <c r="G7" s="233" t="s">
        <v>217</v>
      </c>
      <c r="H7" s="233" t="s">
        <v>218</v>
      </c>
      <c r="I7" s="233" t="s">
        <v>219</v>
      </c>
      <c r="J7" s="233" t="s">
        <v>220</v>
      </c>
      <c r="K7" s="233" t="s">
        <v>221</v>
      </c>
      <c r="L7" s="233" t="s">
        <v>222</v>
      </c>
      <c r="M7" s="233" t="s">
        <v>223</v>
      </c>
      <c r="N7" s="233" t="s">
        <v>224</v>
      </c>
      <c r="O7" s="233" t="s">
        <v>225</v>
      </c>
      <c r="P7" s="233" t="s">
        <v>226</v>
      </c>
      <c r="Q7" s="233" t="s">
        <v>227</v>
      </c>
      <c r="R7" s="233" t="s">
        <v>228</v>
      </c>
      <c r="S7" s="233" t="s">
        <v>229</v>
      </c>
      <c r="T7" s="233" t="s">
        <v>230</v>
      </c>
      <c r="U7" s="233" t="s">
        <v>231</v>
      </c>
      <c r="V7" s="233" t="s">
        <v>232</v>
      </c>
      <c r="W7" s="233" t="s">
        <v>233</v>
      </c>
      <c r="X7" s="233" t="s">
        <v>234</v>
      </c>
      <c r="Y7" s="233" t="s">
        <v>235</v>
      </c>
      <c r="Z7" s="233" t="s">
        <v>236</v>
      </c>
      <c r="AA7" s="233" t="s">
        <v>237</v>
      </c>
      <c r="AB7" s="233" t="s">
        <v>238</v>
      </c>
      <c r="AC7" s="233" t="s">
        <v>239</v>
      </c>
      <c r="AD7" s="233" t="s">
        <v>240</v>
      </c>
      <c r="AE7" s="233" t="s">
        <v>241</v>
      </c>
      <c r="AF7" s="233" t="s">
        <v>242</v>
      </c>
      <c r="AG7" s="233" t="s">
        <v>243</v>
      </c>
      <c r="AH7" s="233" t="s">
        <v>244</v>
      </c>
      <c r="AI7" s="233" t="s">
        <v>245</v>
      </c>
      <c r="AJ7" s="233" t="s">
        <v>246</v>
      </c>
      <c r="AK7" s="233" t="s">
        <v>247</v>
      </c>
      <c r="AL7" s="233" t="s">
        <v>248</v>
      </c>
      <c r="AM7" s="233" t="s">
        <v>249</v>
      </c>
      <c r="AN7" s="233" t="s">
        <v>250</v>
      </c>
      <c r="AO7" s="233" t="s">
        <v>251</v>
      </c>
      <c r="AP7" s="233" t="s">
        <v>252</v>
      </c>
      <c r="AQ7" s="233" t="s">
        <v>253</v>
      </c>
      <c r="AR7" s="233" t="s">
        <v>254</v>
      </c>
      <c r="AS7" s="233" t="s">
        <v>255</v>
      </c>
      <c r="AT7" s="233" t="s">
        <v>256</v>
      </c>
      <c r="AU7" s="233" t="s">
        <v>257</v>
      </c>
      <c r="AV7" s="233" t="s">
        <v>258</v>
      </c>
      <c r="AW7" s="233" t="s">
        <v>259</v>
      </c>
      <c r="AX7" s="233" t="s">
        <v>260</v>
      </c>
      <c r="AY7" s="233" t="s">
        <v>261</v>
      </c>
      <c r="AZ7" s="233" t="s">
        <v>262</v>
      </c>
      <c r="BA7" s="233" t="s">
        <v>263</v>
      </c>
    </row>
    <row r="8" spans="1:53" x14ac:dyDescent="0.25">
      <c r="A8" s="350"/>
      <c r="B8" s="339" t="s">
        <v>264</v>
      </c>
      <c r="C8" s="339" t="s">
        <v>264</v>
      </c>
      <c r="D8" s="339" t="s">
        <v>264</v>
      </c>
      <c r="E8" s="339" t="s">
        <v>264</v>
      </c>
      <c r="F8" s="339" t="s">
        <v>264</v>
      </c>
      <c r="G8" s="339" t="s">
        <v>264</v>
      </c>
      <c r="H8" s="339" t="s">
        <v>264</v>
      </c>
      <c r="I8" s="339" t="s">
        <v>264</v>
      </c>
      <c r="J8" s="339" t="s">
        <v>264</v>
      </c>
      <c r="K8" s="339" t="s">
        <v>264</v>
      </c>
      <c r="L8" s="339" t="s">
        <v>264</v>
      </c>
      <c r="M8" s="339" t="s">
        <v>264</v>
      </c>
      <c r="N8" s="339" t="s">
        <v>264</v>
      </c>
      <c r="O8" s="339" t="s">
        <v>264</v>
      </c>
      <c r="P8" s="339" t="s">
        <v>264</v>
      </c>
      <c r="Q8" s="339" t="s">
        <v>264</v>
      </c>
      <c r="R8" s="339" t="s">
        <v>264</v>
      </c>
      <c r="S8" s="341" t="s">
        <v>265</v>
      </c>
      <c r="T8" s="341" t="s">
        <v>265</v>
      </c>
      <c r="U8" s="339" t="s">
        <v>264</v>
      </c>
      <c r="V8" s="339" t="s">
        <v>264</v>
      </c>
      <c r="W8" s="339" t="s">
        <v>264</v>
      </c>
      <c r="X8" s="339" t="s">
        <v>264</v>
      </c>
      <c r="Y8" s="339" t="s">
        <v>264</v>
      </c>
      <c r="Z8" s="339" t="s">
        <v>264</v>
      </c>
      <c r="AA8" s="339" t="s">
        <v>264</v>
      </c>
      <c r="AB8" s="339" t="s">
        <v>264</v>
      </c>
      <c r="AC8" s="339" t="s">
        <v>264</v>
      </c>
      <c r="AD8" s="339" t="s">
        <v>264</v>
      </c>
      <c r="AE8" s="339" t="s">
        <v>264</v>
      </c>
      <c r="AF8" s="339" t="s">
        <v>264</v>
      </c>
      <c r="AG8" s="339" t="s">
        <v>264</v>
      </c>
      <c r="AH8" s="339" t="s">
        <v>264</v>
      </c>
      <c r="AI8" s="339" t="s">
        <v>264</v>
      </c>
      <c r="AJ8" s="339" t="s">
        <v>264</v>
      </c>
      <c r="AK8" s="339" t="s">
        <v>264</v>
      </c>
      <c r="AL8" s="339" t="s">
        <v>264</v>
      </c>
      <c r="AM8" s="339" t="s">
        <v>264</v>
      </c>
      <c r="AN8" s="339" t="s">
        <v>264</v>
      </c>
      <c r="AO8" s="339" t="s">
        <v>264</v>
      </c>
      <c r="AP8" s="339" t="s">
        <v>264</v>
      </c>
      <c r="AQ8" s="339" t="s">
        <v>264</v>
      </c>
      <c r="AR8" s="235" t="s">
        <v>287</v>
      </c>
      <c r="AS8" s="345" t="s">
        <v>265</v>
      </c>
      <c r="AT8" s="345" t="s">
        <v>265</v>
      </c>
      <c r="AU8" s="345" t="s">
        <v>265</v>
      </c>
      <c r="AV8" s="345" t="s">
        <v>265</v>
      </c>
      <c r="AW8" s="345" t="s">
        <v>265</v>
      </c>
      <c r="AX8" s="345" t="s">
        <v>265</v>
      </c>
      <c r="AY8" s="345" t="s">
        <v>265</v>
      </c>
      <c r="AZ8" s="345" t="s">
        <v>265</v>
      </c>
      <c r="BA8" s="345" t="s">
        <v>265</v>
      </c>
    </row>
    <row r="9" spans="1:53" x14ac:dyDescent="0.25">
      <c r="A9" s="350"/>
      <c r="B9" s="340"/>
      <c r="C9" s="340"/>
      <c r="D9" s="340"/>
      <c r="E9" s="340"/>
      <c r="F9" s="340"/>
      <c r="G9" s="340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0"/>
      <c r="S9" s="342"/>
      <c r="T9" s="342"/>
      <c r="U9" s="340"/>
      <c r="V9" s="340"/>
      <c r="W9" s="340"/>
      <c r="X9" s="340"/>
      <c r="Y9" s="340"/>
      <c r="Z9" s="340"/>
      <c r="AA9" s="340"/>
      <c r="AB9" s="340"/>
      <c r="AC9" s="340"/>
      <c r="AD9" s="340"/>
      <c r="AE9" s="340"/>
      <c r="AF9" s="340"/>
      <c r="AG9" s="340"/>
      <c r="AH9" s="340"/>
      <c r="AI9" s="340"/>
      <c r="AJ9" s="340"/>
      <c r="AK9" s="340"/>
      <c r="AL9" s="340"/>
      <c r="AM9" s="340"/>
      <c r="AN9" s="340"/>
      <c r="AO9" s="340"/>
      <c r="AP9" s="340"/>
      <c r="AQ9" s="340"/>
      <c r="AR9" s="236" t="s">
        <v>280</v>
      </c>
      <c r="AS9" s="346"/>
      <c r="AT9" s="346"/>
      <c r="AU9" s="346"/>
      <c r="AV9" s="346"/>
      <c r="AW9" s="346"/>
      <c r="AX9" s="346"/>
      <c r="AY9" s="346"/>
      <c r="AZ9" s="346"/>
      <c r="BA9" s="346"/>
    </row>
    <row r="10" spans="1:53" x14ac:dyDescent="0.25">
      <c r="C10" s="173"/>
      <c r="D10" s="173"/>
    </row>
    <row r="11" spans="1:53" x14ac:dyDescent="0.25">
      <c r="C11" s="173"/>
      <c r="D11" s="173"/>
    </row>
    <row r="12" spans="1:53" x14ac:dyDescent="0.25">
      <c r="A12" s="350" t="s">
        <v>266</v>
      </c>
      <c r="B12" s="347" t="s">
        <v>170</v>
      </c>
      <c r="C12" s="348"/>
      <c r="D12" s="348"/>
      <c r="E12" s="348"/>
      <c r="F12" s="349"/>
      <c r="G12" s="347" t="s">
        <v>171</v>
      </c>
      <c r="H12" s="348"/>
      <c r="I12" s="348"/>
      <c r="J12" s="349"/>
      <c r="K12" s="347" t="s">
        <v>172</v>
      </c>
      <c r="L12" s="348"/>
      <c r="M12" s="348"/>
      <c r="N12" s="349"/>
      <c r="O12" s="347" t="s">
        <v>173</v>
      </c>
      <c r="P12" s="348"/>
      <c r="Q12" s="348"/>
      <c r="R12" s="349"/>
      <c r="S12" s="347" t="s">
        <v>174</v>
      </c>
      <c r="T12" s="348"/>
      <c r="U12" s="348"/>
      <c r="V12" s="348"/>
      <c r="W12" s="349"/>
      <c r="X12" s="347" t="s">
        <v>175</v>
      </c>
      <c r="Y12" s="348"/>
      <c r="Z12" s="348"/>
      <c r="AA12" s="349"/>
      <c r="AB12" s="347" t="s">
        <v>176</v>
      </c>
      <c r="AC12" s="348"/>
      <c r="AD12" s="348"/>
      <c r="AE12" s="349"/>
      <c r="AF12" s="347" t="s">
        <v>177</v>
      </c>
      <c r="AG12" s="348"/>
      <c r="AH12" s="348"/>
      <c r="AI12" s="348"/>
      <c r="AJ12" s="349"/>
      <c r="AK12" s="347" t="s">
        <v>178</v>
      </c>
      <c r="AL12" s="348"/>
      <c r="AM12" s="348"/>
      <c r="AN12" s="349"/>
      <c r="AO12" s="347" t="s">
        <v>179</v>
      </c>
      <c r="AP12" s="348"/>
      <c r="AQ12" s="348"/>
      <c r="AR12" s="349"/>
      <c r="AS12" s="347" t="s">
        <v>180</v>
      </c>
      <c r="AT12" s="348"/>
      <c r="AU12" s="348"/>
      <c r="AV12" s="348"/>
      <c r="AW12" s="349"/>
      <c r="AX12" s="347" t="s">
        <v>181</v>
      </c>
      <c r="AY12" s="348"/>
      <c r="AZ12" s="348"/>
      <c r="BA12" s="349"/>
    </row>
    <row r="13" spans="1:53" ht="48.75" x14ac:dyDescent="0.25">
      <c r="A13" s="350"/>
      <c r="B13" s="225" t="s">
        <v>96</v>
      </c>
      <c r="C13" s="225" t="s">
        <v>91</v>
      </c>
      <c r="D13" s="225" t="s">
        <v>97</v>
      </c>
      <c r="E13" s="225" t="s">
        <v>98</v>
      </c>
      <c r="F13" s="225" t="s">
        <v>267</v>
      </c>
      <c r="G13" s="225" t="s">
        <v>113</v>
      </c>
      <c r="H13" s="225" t="s">
        <v>114</v>
      </c>
      <c r="I13" s="225" t="s">
        <v>115</v>
      </c>
      <c r="J13" s="225" t="s">
        <v>268</v>
      </c>
      <c r="K13" s="226" t="s">
        <v>92</v>
      </c>
      <c r="L13" s="226" t="s">
        <v>93</v>
      </c>
      <c r="M13" s="226" t="s">
        <v>94</v>
      </c>
      <c r="N13" s="227" t="s">
        <v>95</v>
      </c>
      <c r="O13" s="226" t="s">
        <v>96</v>
      </c>
      <c r="P13" s="226" t="s">
        <v>91</v>
      </c>
      <c r="Q13" s="226" t="s">
        <v>97</v>
      </c>
      <c r="R13" s="227" t="s">
        <v>98</v>
      </c>
      <c r="S13" s="228" t="s">
        <v>116</v>
      </c>
      <c r="T13" s="226" t="s">
        <v>99</v>
      </c>
      <c r="U13" s="226" t="s">
        <v>100</v>
      </c>
      <c r="V13" s="226" t="s">
        <v>101</v>
      </c>
      <c r="W13" s="229" t="s">
        <v>269</v>
      </c>
      <c r="X13" s="226" t="s">
        <v>112</v>
      </c>
      <c r="Y13" s="226" t="s">
        <v>109</v>
      </c>
      <c r="Z13" s="226" t="s">
        <v>108</v>
      </c>
      <c r="AA13" s="227" t="s">
        <v>110</v>
      </c>
      <c r="AB13" s="226" t="s">
        <v>96</v>
      </c>
      <c r="AC13" s="226" t="s">
        <v>91</v>
      </c>
      <c r="AD13" s="226" t="s">
        <v>97</v>
      </c>
      <c r="AE13" s="227" t="s">
        <v>98</v>
      </c>
      <c r="AF13" s="230" t="s">
        <v>270</v>
      </c>
      <c r="AG13" s="230" t="s">
        <v>99</v>
      </c>
      <c r="AH13" s="230" t="s">
        <v>100</v>
      </c>
      <c r="AI13" s="230" t="s">
        <v>101</v>
      </c>
      <c r="AJ13" s="231" t="s">
        <v>271</v>
      </c>
      <c r="AK13" s="226" t="s">
        <v>92</v>
      </c>
      <c r="AL13" s="226" t="s">
        <v>93</v>
      </c>
      <c r="AM13" s="226" t="s">
        <v>94</v>
      </c>
      <c r="AN13" s="227" t="s">
        <v>95</v>
      </c>
      <c r="AO13" s="226" t="s">
        <v>102</v>
      </c>
      <c r="AP13" s="226" t="s">
        <v>103</v>
      </c>
      <c r="AQ13" s="226" t="s">
        <v>104</v>
      </c>
      <c r="AR13" s="226" t="s">
        <v>90</v>
      </c>
      <c r="AS13" s="226" t="s">
        <v>204</v>
      </c>
      <c r="AT13" s="226" t="s">
        <v>99</v>
      </c>
      <c r="AU13" s="226" t="s">
        <v>100</v>
      </c>
      <c r="AV13" s="226" t="s">
        <v>101</v>
      </c>
      <c r="AW13" s="229" t="s">
        <v>269</v>
      </c>
      <c r="AX13" s="226" t="s">
        <v>112</v>
      </c>
      <c r="AY13" s="226" t="s">
        <v>109</v>
      </c>
      <c r="AZ13" s="226" t="s">
        <v>108</v>
      </c>
      <c r="BA13" s="226" t="s">
        <v>272</v>
      </c>
    </row>
    <row r="14" spans="1:53" x14ac:dyDescent="0.25">
      <c r="A14" s="350"/>
      <c r="B14" s="232" t="s">
        <v>212</v>
      </c>
      <c r="C14" s="233" t="s">
        <v>213</v>
      </c>
      <c r="D14" s="233" t="s">
        <v>214</v>
      </c>
      <c r="E14" s="233" t="s">
        <v>215</v>
      </c>
      <c r="F14" s="233" t="s">
        <v>216</v>
      </c>
      <c r="G14" s="233" t="s">
        <v>217</v>
      </c>
      <c r="H14" s="233" t="s">
        <v>218</v>
      </c>
      <c r="I14" s="233" t="s">
        <v>219</v>
      </c>
      <c r="J14" s="233" t="s">
        <v>220</v>
      </c>
      <c r="K14" s="233" t="s">
        <v>221</v>
      </c>
      <c r="L14" s="233" t="s">
        <v>222</v>
      </c>
      <c r="M14" s="233" t="s">
        <v>223</v>
      </c>
      <c r="N14" s="233" t="s">
        <v>224</v>
      </c>
      <c r="O14" s="233" t="s">
        <v>225</v>
      </c>
      <c r="P14" s="233" t="s">
        <v>226</v>
      </c>
      <c r="Q14" s="233" t="s">
        <v>227</v>
      </c>
      <c r="R14" s="233" t="s">
        <v>228</v>
      </c>
      <c r="S14" s="233" t="s">
        <v>229</v>
      </c>
      <c r="T14" s="233" t="s">
        <v>230</v>
      </c>
      <c r="U14" s="233" t="s">
        <v>231</v>
      </c>
      <c r="V14" s="233" t="s">
        <v>232</v>
      </c>
      <c r="W14" s="233" t="s">
        <v>233</v>
      </c>
      <c r="X14" s="233" t="s">
        <v>234</v>
      </c>
      <c r="Y14" s="233" t="s">
        <v>235</v>
      </c>
      <c r="Z14" s="233" t="s">
        <v>236</v>
      </c>
      <c r="AA14" s="233" t="s">
        <v>237</v>
      </c>
      <c r="AB14" s="233" t="s">
        <v>238</v>
      </c>
      <c r="AC14" s="233" t="s">
        <v>239</v>
      </c>
      <c r="AD14" s="233" t="s">
        <v>240</v>
      </c>
      <c r="AE14" s="233" t="s">
        <v>241</v>
      </c>
      <c r="AF14" s="233" t="s">
        <v>242</v>
      </c>
      <c r="AG14" s="233" t="s">
        <v>243</v>
      </c>
      <c r="AH14" s="233" t="s">
        <v>244</v>
      </c>
      <c r="AI14" s="233" t="s">
        <v>245</v>
      </c>
      <c r="AJ14" s="233" t="s">
        <v>246</v>
      </c>
      <c r="AK14" s="233" t="s">
        <v>247</v>
      </c>
      <c r="AL14" s="233" t="s">
        <v>248</v>
      </c>
      <c r="AM14" s="233" t="s">
        <v>249</v>
      </c>
      <c r="AN14" s="233" t="s">
        <v>250</v>
      </c>
      <c r="AO14" s="233" t="s">
        <v>251</v>
      </c>
      <c r="AP14" s="233" t="s">
        <v>252</v>
      </c>
      <c r="AQ14" s="233" t="s">
        <v>253</v>
      </c>
      <c r="AR14" s="233" t="s">
        <v>254</v>
      </c>
      <c r="AS14" s="233" t="s">
        <v>255</v>
      </c>
      <c r="AT14" s="233" t="s">
        <v>256</v>
      </c>
      <c r="AU14" s="233" t="s">
        <v>257</v>
      </c>
      <c r="AV14" s="233" t="s">
        <v>258</v>
      </c>
      <c r="AW14" s="233" t="s">
        <v>259</v>
      </c>
      <c r="AX14" s="233" t="s">
        <v>260</v>
      </c>
      <c r="AY14" s="233" t="s">
        <v>261</v>
      </c>
      <c r="AZ14" s="233" t="s">
        <v>262</v>
      </c>
      <c r="BA14" s="233" t="s">
        <v>263</v>
      </c>
    </row>
    <row r="15" spans="1:53" x14ac:dyDescent="0.25">
      <c r="A15" s="350"/>
      <c r="B15" s="339" t="s">
        <v>264</v>
      </c>
      <c r="C15" s="339" t="s">
        <v>264</v>
      </c>
      <c r="D15" s="339" t="s">
        <v>264</v>
      </c>
      <c r="E15" s="339" t="s">
        <v>264</v>
      </c>
      <c r="F15" s="339" t="s">
        <v>264</v>
      </c>
      <c r="G15" s="339" t="s">
        <v>264</v>
      </c>
      <c r="H15" s="339" t="s">
        <v>264</v>
      </c>
      <c r="I15" s="339" t="s">
        <v>264</v>
      </c>
      <c r="J15" s="339" t="s">
        <v>264</v>
      </c>
      <c r="K15" s="339" t="s">
        <v>264</v>
      </c>
      <c r="L15" s="339" t="s">
        <v>264</v>
      </c>
      <c r="M15" s="339" t="s">
        <v>264</v>
      </c>
      <c r="N15" s="339" t="s">
        <v>264</v>
      </c>
      <c r="O15" s="339" t="s">
        <v>264</v>
      </c>
      <c r="P15" s="353" t="s">
        <v>303</v>
      </c>
      <c r="Q15" s="337" t="s">
        <v>274</v>
      </c>
      <c r="R15" s="235" t="s">
        <v>305</v>
      </c>
      <c r="S15" s="341" t="s">
        <v>265</v>
      </c>
      <c r="T15" s="341" t="s">
        <v>265</v>
      </c>
      <c r="U15" s="331" t="s">
        <v>264</v>
      </c>
      <c r="V15" s="331" t="s">
        <v>264</v>
      </c>
      <c r="W15" s="331" t="s">
        <v>264</v>
      </c>
      <c r="X15" s="331" t="s">
        <v>264</v>
      </c>
      <c r="Y15" s="351" t="s">
        <v>273</v>
      </c>
      <c r="Z15" s="339" t="s">
        <v>264</v>
      </c>
      <c r="AA15" s="339" t="s">
        <v>264</v>
      </c>
      <c r="AB15" s="337" t="s">
        <v>264</v>
      </c>
      <c r="AC15" s="337" t="s">
        <v>264</v>
      </c>
      <c r="AD15" s="337" t="s">
        <v>264</v>
      </c>
      <c r="AE15" s="337" t="s">
        <v>264</v>
      </c>
      <c r="AF15" s="337" t="s">
        <v>264</v>
      </c>
      <c r="AG15" s="337" t="s">
        <v>264</v>
      </c>
      <c r="AH15" s="337" t="s">
        <v>264</v>
      </c>
      <c r="AI15" s="337" t="s">
        <v>264</v>
      </c>
      <c r="AJ15" s="337" t="s">
        <v>264</v>
      </c>
      <c r="AK15" s="339" t="s">
        <v>264</v>
      </c>
      <c r="AL15" s="339" t="s">
        <v>264</v>
      </c>
      <c r="AM15" s="356" t="s">
        <v>264</v>
      </c>
      <c r="AN15" s="357" t="s">
        <v>307</v>
      </c>
      <c r="AO15" s="331" t="s">
        <v>310</v>
      </c>
      <c r="AP15" s="235" t="s">
        <v>309</v>
      </c>
      <c r="AQ15" s="331" t="s">
        <v>275</v>
      </c>
      <c r="AR15" s="237" t="s">
        <v>279</v>
      </c>
      <c r="AS15" s="345" t="s">
        <v>265</v>
      </c>
      <c r="AT15" s="345" t="s">
        <v>265</v>
      </c>
      <c r="AU15" s="345" t="s">
        <v>265</v>
      </c>
      <c r="AV15" s="345" t="s">
        <v>265</v>
      </c>
      <c r="AW15" s="345" t="s">
        <v>265</v>
      </c>
      <c r="AX15" s="345" t="s">
        <v>265</v>
      </c>
      <c r="AY15" s="345" t="s">
        <v>265</v>
      </c>
      <c r="AZ15" s="345" t="s">
        <v>265</v>
      </c>
      <c r="BA15" s="345" t="s">
        <v>265</v>
      </c>
    </row>
    <row r="16" spans="1:53" x14ac:dyDescent="0.25">
      <c r="A16" s="350"/>
      <c r="B16" s="340"/>
      <c r="C16" s="340"/>
      <c r="D16" s="340"/>
      <c r="E16" s="340"/>
      <c r="F16" s="340"/>
      <c r="G16" s="340"/>
      <c r="H16" s="340"/>
      <c r="I16" s="340"/>
      <c r="J16" s="340"/>
      <c r="K16" s="340"/>
      <c r="L16" s="340"/>
      <c r="M16" s="340"/>
      <c r="N16" s="340"/>
      <c r="O16" s="340"/>
      <c r="P16" s="354" t="s">
        <v>304</v>
      </c>
      <c r="Q16" s="338"/>
      <c r="R16" s="355" t="s">
        <v>306</v>
      </c>
      <c r="S16" s="342"/>
      <c r="T16" s="342"/>
      <c r="U16" s="332"/>
      <c r="V16" s="332"/>
      <c r="W16" s="332"/>
      <c r="X16" s="332"/>
      <c r="Y16" s="352"/>
      <c r="Z16" s="340"/>
      <c r="AA16" s="340"/>
      <c r="AB16" s="340"/>
      <c r="AC16" s="340"/>
      <c r="AD16" s="340"/>
      <c r="AE16" s="340"/>
      <c r="AF16" s="340"/>
      <c r="AG16" s="340"/>
      <c r="AH16" s="340"/>
      <c r="AI16" s="340"/>
      <c r="AJ16" s="338"/>
      <c r="AK16" s="340"/>
      <c r="AL16" s="340"/>
      <c r="AM16" s="356"/>
      <c r="AN16" s="358" t="s">
        <v>309</v>
      </c>
      <c r="AO16" s="332"/>
      <c r="AP16" s="355" t="s">
        <v>308</v>
      </c>
      <c r="AQ16" s="332"/>
      <c r="AR16" s="238" t="s">
        <v>281</v>
      </c>
      <c r="AS16" s="346"/>
      <c r="AT16" s="346"/>
      <c r="AU16" s="346"/>
      <c r="AV16" s="346"/>
      <c r="AW16" s="346"/>
      <c r="AX16" s="346"/>
      <c r="AY16" s="346"/>
      <c r="AZ16" s="346"/>
      <c r="BA16" s="346"/>
    </row>
    <row r="19" spans="1:53" x14ac:dyDescent="0.25">
      <c r="A19" s="350" t="s">
        <v>277</v>
      </c>
      <c r="B19" s="347" t="s">
        <v>170</v>
      </c>
      <c r="C19" s="348"/>
      <c r="D19" s="348"/>
      <c r="E19" s="348"/>
      <c r="F19" s="349"/>
      <c r="G19" s="347" t="s">
        <v>171</v>
      </c>
      <c r="H19" s="348"/>
      <c r="I19" s="348"/>
      <c r="J19" s="349"/>
      <c r="K19" s="347" t="s">
        <v>172</v>
      </c>
      <c r="L19" s="348"/>
      <c r="M19" s="348"/>
      <c r="N19" s="349"/>
      <c r="O19" s="347" t="s">
        <v>173</v>
      </c>
      <c r="P19" s="348"/>
      <c r="Q19" s="348"/>
      <c r="R19" s="349"/>
      <c r="S19" s="347" t="s">
        <v>174</v>
      </c>
      <c r="T19" s="348"/>
      <c r="U19" s="348"/>
      <c r="V19" s="348"/>
      <c r="W19" s="349"/>
      <c r="X19" s="347" t="s">
        <v>175</v>
      </c>
      <c r="Y19" s="348"/>
      <c r="Z19" s="348"/>
      <c r="AA19" s="349"/>
      <c r="AB19" s="347" t="s">
        <v>176</v>
      </c>
      <c r="AC19" s="348"/>
      <c r="AD19" s="348"/>
      <c r="AE19" s="349"/>
      <c r="AF19" s="347" t="s">
        <v>177</v>
      </c>
      <c r="AG19" s="348"/>
      <c r="AH19" s="348"/>
      <c r="AI19" s="348"/>
      <c r="AJ19" s="349"/>
      <c r="AK19" s="347" t="s">
        <v>178</v>
      </c>
      <c r="AL19" s="348"/>
      <c r="AM19" s="348"/>
      <c r="AN19" s="349"/>
      <c r="AO19" s="347" t="s">
        <v>179</v>
      </c>
      <c r="AP19" s="348"/>
      <c r="AQ19" s="348"/>
      <c r="AR19" s="349"/>
      <c r="AS19" s="347" t="s">
        <v>180</v>
      </c>
      <c r="AT19" s="348"/>
      <c r="AU19" s="348"/>
      <c r="AV19" s="348"/>
      <c r="AW19" s="349"/>
      <c r="AX19" s="347" t="s">
        <v>181</v>
      </c>
      <c r="AY19" s="348"/>
      <c r="AZ19" s="348"/>
      <c r="BA19" s="349"/>
    </row>
    <row r="20" spans="1:53" ht="32.25" x14ac:dyDescent="0.25">
      <c r="A20" s="350"/>
      <c r="B20" s="225" t="s">
        <v>102</v>
      </c>
      <c r="C20" s="225" t="s">
        <v>207</v>
      </c>
      <c r="D20" s="225" t="s">
        <v>104</v>
      </c>
      <c r="E20" s="225" t="s">
        <v>90</v>
      </c>
      <c r="F20" s="225" t="s">
        <v>204</v>
      </c>
      <c r="G20" s="225" t="s">
        <v>99</v>
      </c>
      <c r="H20" s="225" t="s">
        <v>100</v>
      </c>
      <c r="I20" s="225" t="s">
        <v>101</v>
      </c>
      <c r="J20" s="225" t="s">
        <v>269</v>
      </c>
      <c r="K20" s="226" t="s">
        <v>112</v>
      </c>
      <c r="L20" s="226" t="s">
        <v>109</v>
      </c>
      <c r="M20" s="226" t="s">
        <v>108</v>
      </c>
      <c r="N20" s="227" t="s">
        <v>110</v>
      </c>
      <c r="O20" s="226" t="s">
        <v>102</v>
      </c>
      <c r="P20" s="226" t="s">
        <v>207</v>
      </c>
      <c r="Q20" s="226" t="s">
        <v>104</v>
      </c>
      <c r="R20" s="227" t="s">
        <v>90</v>
      </c>
      <c r="S20" s="228" t="s">
        <v>278</v>
      </c>
      <c r="T20" s="226" t="s">
        <v>105</v>
      </c>
      <c r="U20" s="226" t="s">
        <v>106</v>
      </c>
      <c r="V20" s="226" t="s">
        <v>107</v>
      </c>
      <c r="W20" s="229" t="s">
        <v>111</v>
      </c>
      <c r="X20" s="226" t="s">
        <v>96</v>
      </c>
      <c r="Y20" s="226" t="s">
        <v>91</v>
      </c>
      <c r="Z20" s="226" t="s">
        <v>97</v>
      </c>
      <c r="AA20" s="227" t="s">
        <v>98</v>
      </c>
      <c r="AB20" s="226" t="s">
        <v>96</v>
      </c>
      <c r="AC20" s="226" t="s">
        <v>91</v>
      </c>
      <c r="AD20" s="226" t="s">
        <v>97</v>
      </c>
      <c r="AE20" s="227" t="s">
        <v>98</v>
      </c>
      <c r="AF20" s="230" t="s">
        <v>270</v>
      </c>
      <c r="AG20" s="230" t="s">
        <v>99</v>
      </c>
      <c r="AH20" s="230" t="s">
        <v>100</v>
      </c>
      <c r="AI20" s="230" t="s">
        <v>101</v>
      </c>
      <c r="AJ20" s="231" t="s">
        <v>271</v>
      </c>
      <c r="AK20" s="226" t="s">
        <v>92</v>
      </c>
      <c r="AL20" s="226" t="s">
        <v>93</v>
      </c>
      <c r="AM20" s="226" t="s">
        <v>94</v>
      </c>
      <c r="AN20" s="227" t="s">
        <v>95</v>
      </c>
      <c r="AO20" s="226" t="s">
        <v>102</v>
      </c>
      <c r="AP20" s="226" t="s">
        <v>103</v>
      </c>
      <c r="AQ20" s="226" t="s">
        <v>104</v>
      </c>
      <c r="AR20" s="226" t="s">
        <v>90</v>
      </c>
      <c r="AS20" s="226" t="s">
        <v>204</v>
      </c>
      <c r="AT20" s="226" t="s">
        <v>99</v>
      </c>
      <c r="AU20" s="226" t="s">
        <v>100</v>
      </c>
      <c r="AV20" s="226" t="s">
        <v>101</v>
      </c>
      <c r="AW20" s="229" t="s">
        <v>269</v>
      </c>
      <c r="AX20" s="226" t="s">
        <v>112</v>
      </c>
      <c r="AY20" s="226" t="s">
        <v>109</v>
      </c>
      <c r="AZ20" s="226" t="s">
        <v>108</v>
      </c>
      <c r="BA20" s="226" t="s">
        <v>272</v>
      </c>
    </row>
    <row r="21" spans="1:53" x14ac:dyDescent="0.25">
      <c r="A21" s="350"/>
      <c r="B21" s="232" t="s">
        <v>212</v>
      </c>
      <c r="C21" s="233" t="s">
        <v>213</v>
      </c>
      <c r="D21" s="233" t="s">
        <v>214</v>
      </c>
      <c r="E21" s="233" t="s">
        <v>215</v>
      </c>
      <c r="F21" s="233" t="s">
        <v>216</v>
      </c>
      <c r="G21" s="233" t="s">
        <v>217</v>
      </c>
      <c r="H21" s="233" t="s">
        <v>218</v>
      </c>
      <c r="I21" s="233" t="s">
        <v>219</v>
      </c>
      <c r="J21" s="233" t="s">
        <v>220</v>
      </c>
      <c r="K21" s="233" t="s">
        <v>221</v>
      </c>
      <c r="L21" s="233" t="s">
        <v>222</v>
      </c>
      <c r="M21" s="233" t="s">
        <v>223</v>
      </c>
      <c r="N21" s="233" t="s">
        <v>224</v>
      </c>
      <c r="O21" s="233" t="s">
        <v>225</v>
      </c>
      <c r="P21" s="233" t="s">
        <v>226</v>
      </c>
      <c r="Q21" s="233" t="s">
        <v>227</v>
      </c>
      <c r="R21" s="233" t="s">
        <v>228</v>
      </c>
      <c r="S21" s="233" t="s">
        <v>229</v>
      </c>
      <c r="T21" s="233" t="s">
        <v>230</v>
      </c>
      <c r="U21" s="233" t="s">
        <v>231</v>
      </c>
      <c r="V21" s="233" t="s">
        <v>232</v>
      </c>
      <c r="W21" s="233" t="s">
        <v>233</v>
      </c>
      <c r="X21" s="233" t="s">
        <v>234</v>
      </c>
      <c r="Y21" s="233" t="s">
        <v>235</v>
      </c>
      <c r="Z21" s="233" t="s">
        <v>236</v>
      </c>
      <c r="AA21" s="233" t="s">
        <v>237</v>
      </c>
      <c r="AB21" s="233" t="s">
        <v>238</v>
      </c>
      <c r="AC21" s="233" t="s">
        <v>239</v>
      </c>
      <c r="AD21" s="233" t="s">
        <v>240</v>
      </c>
      <c r="AE21" s="233" t="s">
        <v>241</v>
      </c>
      <c r="AF21" s="233" t="s">
        <v>242</v>
      </c>
      <c r="AG21" s="233" t="s">
        <v>243</v>
      </c>
      <c r="AH21" s="233" t="s">
        <v>244</v>
      </c>
      <c r="AI21" s="233" t="s">
        <v>245</v>
      </c>
      <c r="AJ21" s="233" t="s">
        <v>246</v>
      </c>
      <c r="AK21" s="233" t="s">
        <v>247</v>
      </c>
      <c r="AL21" s="233" t="s">
        <v>248</v>
      </c>
      <c r="AM21" s="233" t="s">
        <v>249</v>
      </c>
      <c r="AN21" s="233" t="s">
        <v>250</v>
      </c>
      <c r="AO21" s="233" t="s">
        <v>251</v>
      </c>
      <c r="AP21" s="233" t="s">
        <v>252</v>
      </c>
      <c r="AQ21" s="233" t="s">
        <v>253</v>
      </c>
      <c r="AR21" s="233" t="s">
        <v>254</v>
      </c>
      <c r="AS21" s="233" t="s">
        <v>255</v>
      </c>
      <c r="AT21" s="233" t="s">
        <v>256</v>
      </c>
      <c r="AU21" s="233" t="s">
        <v>257</v>
      </c>
      <c r="AV21" s="233" t="s">
        <v>258</v>
      </c>
      <c r="AW21" s="233" t="s">
        <v>259</v>
      </c>
      <c r="AX21" s="233" t="s">
        <v>260</v>
      </c>
      <c r="AY21" s="233" t="s">
        <v>261</v>
      </c>
      <c r="AZ21" s="233" t="s">
        <v>262</v>
      </c>
      <c r="BA21" s="233" t="s">
        <v>263</v>
      </c>
    </row>
    <row r="22" spans="1:53" x14ac:dyDescent="0.25">
      <c r="A22" s="350"/>
      <c r="B22" s="339" t="s">
        <v>264</v>
      </c>
      <c r="C22" s="339" t="s">
        <v>264</v>
      </c>
      <c r="D22" s="339" t="s">
        <v>264</v>
      </c>
      <c r="E22" s="339" t="s">
        <v>264</v>
      </c>
      <c r="F22" s="339" t="s">
        <v>264</v>
      </c>
      <c r="G22" s="339" t="s">
        <v>264</v>
      </c>
      <c r="H22" s="339" t="s">
        <v>264</v>
      </c>
      <c r="I22" s="339" t="s">
        <v>264</v>
      </c>
      <c r="J22" s="339" t="s">
        <v>264</v>
      </c>
      <c r="K22" s="339" t="s">
        <v>264</v>
      </c>
      <c r="L22" s="339" t="s">
        <v>264</v>
      </c>
      <c r="M22" s="339" t="s">
        <v>264</v>
      </c>
      <c r="N22" s="339" t="s">
        <v>264</v>
      </c>
      <c r="O22" s="337" t="s">
        <v>264</v>
      </c>
      <c r="P22" s="234" t="s">
        <v>307</v>
      </c>
      <c r="Q22" s="337" t="s">
        <v>274</v>
      </c>
      <c r="R22" s="331" t="s">
        <v>275</v>
      </c>
      <c r="S22" s="341" t="s">
        <v>265</v>
      </c>
      <c r="T22" s="341" t="s">
        <v>265</v>
      </c>
      <c r="U22" s="343" t="s">
        <v>275</v>
      </c>
      <c r="V22" s="337" t="s">
        <v>275</v>
      </c>
      <c r="W22" s="339" t="s">
        <v>264</v>
      </c>
      <c r="X22" s="339" t="s">
        <v>264</v>
      </c>
      <c r="Y22" s="339" t="s">
        <v>264</v>
      </c>
      <c r="Z22" s="339" t="s">
        <v>264</v>
      </c>
      <c r="AA22" s="339" t="s">
        <v>264</v>
      </c>
      <c r="AB22" s="339" t="s">
        <v>264</v>
      </c>
      <c r="AC22" s="339" t="s">
        <v>264</v>
      </c>
      <c r="AD22" s="339" t="s">
        <v>264</v>
      </c>
      <c r="AE22" s="337" t="s">
        <v>274</v>
      </c>
      <c r="AF22" s="337" t="s">
        <v>274</v>
      </c>
      <c r="AG22" s="337" t="s">
        <v>276</v>
      </c>
      <c r="AH22" s="337" t="s">
        <v>276</v>
      </c>
      <c r="AI22" s="337" t="s">
        <v>276</v>
      </c>
      <c r="AJ22" s="337" t="s">
        <v>276</v>
      </c>
      <c r="AK22" s="337" t="s">
        <v>276</v>
      </c>
      <c r="AL22" s="337" t="s">
        <v>311</v>
      </c>
      <c r="AM22" s="331" t="s">
        <v>117</v>
      </c>
      <c r="AN22" s="331" t="s">
        <v>117</v>
      </c>
      <c r="AO22" s="331" t="s">
        <v>117</v>
      </c>
      <c r="AP22" s="331" t="s">
        <v>117</v>
      </c>
      <c r="AQ22" s="331" t="s">
        <v>117</v>
      </c>
      <c r="AR22" s="359" t="s">
        <v>117</v>
      </c>
      <c r="AS22" s="335"/>
      <c r="AT22" s="333"/>
      <c r="AU22" s="333"/>
      <c r="AV22" s="333"/>
      <c r="AW22" s="333"/>
      <c r="AX22" s="333"/>
      <c r="AY22" s="333"/>
      <c r="AZ22" s="333"/>
      <c r="BA22" s="333"/>
    </row>
    <row r="23" spans="1:53" x14ac:dyDescent="0.25">
      <c r="A23" s="350"/>
      <c r="B23" s="340"/>
      <c r="C23" s="340"/>
      <c r="D23" s="340"/>
      <c r="E23" s="340"/>
      <c r="F23" s="340"/>
      <c r="G23" s="340"/>
      <c r="H23" s="340"/>
      <c r="I23" s="340"/>
      <c r="J23" s="340"/>
      <c r="K23" s="340"/>
      <c r="L23" s="340"/>
      <c r="M23" s="340"/>
      <c r="N23" s="340"/>
      <c r="O23" s="338"/>
      <c r="P23" s="236" t="s">
        <v>309</v>
      </c>
      <c r="Q23" s="338"/>
      <c r="R23" s="332"/>
      <c r="S23" s="342"/>
      <c r="T23" s="342"/>
      <c r="U23" s="344"/>
      <c r="V23" s="340"/>
      <c r="W23" s="340"/>
      <c r="X23" s="340"/>
      <c r="Y23" s="340"/>
      <c r="Z23" s="340"/>
      <c r="AA23" s="340"/>
      <c r="AB23" s="340"/>
      <c r="AC23" s="340"/>
      <c r="AD23" s="340"/>
      <c r="AE23" s="338"/>
      <c r="AF23" s="338"/>
      <c r="AG23" s="338"/>
      <c r="AH23" s="338"/>
      <c r="AI23" s="338"/>
      <c r="AJ23" s="338"/>
      <c r="AK23" s="338"/>
      <c r="AL23" s="338"/>
      <c r="AM23" s="332"/>
      <c r="AN23" s="332"/>
      <c r="AO23" s="332"/>
      <c r="AP23" s="332"/>
      <c r="AQ23" s="332"/>
      <c r="AR23" s="360"/>
      <c r="AS23" s="336"/>
      <c r="AT23" s="334"/>
      <c r="AU23" s="334"/>
      <c r="AV23" s="334"/>
      <c r="AW23" s="334"/>
      <c r="AX23" s="334"/>
      <c r="AY23" s="334"/>
      <c r="AZ23" s="334"/>
      <c r="BA23" s="334"/>
    </row>
    <row r="26" spans="1:53" x14ac:dyDescent="0.25">
      <c r="C26" t="s">
        <v>282</v>
      </c>
    </row>
    <row r="27" spans="1:53" x14ac:dyDescent="0.25">
      <c r="C27" t="s">
        <v>283</v>
      </c>
    </row>
    <row r="28" spans="1:53" x14ac:dyDescent="0.25">
      <c r="C28" t="s">
        <v>284</v>
      </c>
    </row>
    <row r="29" spans="1:53" x14ac:dyDescent="0.25">
      <c r="C29" t="s">
        <v>285</v>
      </c>
    </row>
    <row r="30" spans="1:53" x14ac:dyDescent="0.25">
      <c r="C30" t="s">
        <v>286</v>
      </c>
    </row>
  </sheetData>
  <mergeCells count="188">
    <mergeCell ref="O22:O23"/>
    <mergeCell ref="AE22:AE23"/>
    <mergeCell ref="AL22:AL23"/>
    <mergeCell ref="A5:A9"/>
    <mergeCell ref="B5:F5"/>
    <mergeCell ref="G5:J5"/>
    <mergeCell ref="K5:N5"/>
    <mergeCell ref="O5:R5"/>
    <mergeCell ref="S5:W5"/>
    <mergeCell ref="X5:AA5"/>
    <mergeCell ref="AB5:AE5"/>
    <mergeCell ref="AF5:AJ5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AF8:AF9"/>
    <mergeCell ref="AG8:AG9"/>
    <mergeCell ref="AH8:AH9"/>
    <mergeCell ref="AI8:AI9"/>
    <mergeCell ref="AJ8:AJ9"/>
    <mergeCell ref="AX5:BA5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AS8:AS9"/>
    <mergeCell ref="AK8:AK9"/>
    <mergeCell ref="AL8:AL9"/>
    <mergeCell ref="AM8:AM9"/>
    <mergeCell ref="AN8:AN9"/>
    <mergeCell ref="AO8:AO9"/>
    <mergeCell ref="AP8:AP9"/>
    <mergeCell ref="AQ8:AQ9"/>
    <mergeCell ref="AT8:AT9"/>
    <mergeCell ref="AK5:AN5"/>
    <mergeCell ref="AO5:AR5"/>
    <mergeCell ref="AS5:AW5"/>
    <mergeCell ref="AU8:AU9"/>
    <mergeCell ref="AV8:AV9"/>
    <mergeCell ref="AW8:AW9"/>
    <mergeCell ref="AX8:AX9"/>
    <mergeCell ref="AY8:AY9"/>
    <mergeCell ref="AZ8:AZ9"/>
    <mergeCell ref="BA8:BA9"/>
    <mergeCell ref="A12:A16"/>
    <mergeCell ref="B12:F12"/>
    <mergeCell ref="G12:J12"/>
    <mergeCell ref="K12:N12"/>
    <mergeCell ref="O12:R12"/>
    <mergeCell ref="S12:W12"/>
    <mergeCell ref="X12:AA12"/>
    <mergeCell ref="AB12:AE12"/>
    <mergeCell ref="AF12:AJ12"/>
    <mergeCell ref="AK12:AN12"/>
    <mergeCell ref="AO12:AR12"/>
    <mergeCell ref="AS12:AW12"/>
    <mergeCell ref="AX12:BA12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Q15:Q16"/>
    <mergeCell ref="S15:S16"/>
    <mergeCell ref="T15:T16"/>
    <mergeCell ref="U15:U16"/>
    <mergeCell ref="V15:V16"/>
    <mergeCell ref="W15:W16"/>
    <mergeCell ref="X15:X16"/>
    <mergeCell ref="AJ15:AJ16"/>
    <mergeCell ref="AK15:AK16"/>
    <mergeCell ref="AL15:AL16"/>
    <mergeCell ref="AO15:AO16"/>
    <mergeCell ref="Y15:Y16"/>
    <mergeCell ref="Z15:Z16"/>
    <mergeCell ref="AA15:AA16"/>
    <mergeCell ref="AB15:AB16"/>
    <mergeCell ref="AC15:AC16"/>
    <mergeCell ref="AD15:AD16"/>
    <mergeCell ref="AE15:AE16"/>
    <mergeCell ref="AF15:AF16"/>
    <mergeCell ref="AG15:AG16"/>
    <mergeCell ref="AM15:AM16"/>
    <mergeCell ref="A19:A23"/>
    <mergeCell ref="B19:F19"/>
    <mergeCell ref="G19:J19"/>
    <mergeCell ref="K19:N19"/>
    <mergeCell ref="O19:R19"/>
    <mergeCell ref="S19:W19"/>
    <mergeCell ref="X19:AA19"/>
    <mergeCell ref="AB19:AE19"/>
    <mergeCell ref="AF19:AJ19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L22:L23"/>
    <mergeCell ref="K22:K23"/>
    <mergeCell ref="M22:M23"/>
    <mergeCell ref="R22:R23"/>
    <mergeCell ref="N22:N23"/>
    <mergeCell ref="Q22:Q23"/>
    <mergeCell ref="S22:S23"/>
    <mergeCell ref="T22:T23"/>
    <mergeCell ref="U22:U23"/>
    <mergeCell ref="V22:V23"/>
    <mergeCell ref="W22:W23"/>
    <mergeCell ref="BA15:BA16"/>
    <mergeCell ref="AK19:AN19"/>
    <mergeCell ref="AO19:AR19"/>
    <mergeCell ref="AS19:AW19"/>
    <mergeCell ref="AX19:BA19"/>
    <mergeCell ref="AQ15:AQ16"/>
    <mergeCell ref="AT15:AT16"/>
    <mergeCell ref="AU15:AU16"/>
    <mergeCell ref="AV15:AV16"/>
    <mergeCell ref="AW15:AW16"/>
    <mergeCell ref="AX15:AX16"/>
    <mergeCell ref="AY15:AY16"/>
    <mergeCell ref="AZ15:AZ16"/>
    <mergeCell ref="AS15:AS16"/>
    <mergeCell ref="AH15:AH16"/>
    <mergeCell ref="AI15:AI16"/>
    <mergeCell ref="AG22:AG23"/>
    <mergeCell ref="AH22:AH23"/>
    <mergeCell ref="AI22:AI23"/>
    <mergeCell ref="AJ22:AJ23"/>
    <mergeCell ref="AK22:AK23"/>
    <mergeCell ref="AM22:AM23"/>
    <mergeCell ref="AO22:AO23"/>
    <mergeCell ref="AP22:AP23"/>
    <mergeCell ref="X22:X23"/>
    <mergeCell ref="Y22:Y23"/>
    <mergeCell ref="Z22:Z23"/>
    <mergeCell ref="AA22:AA23"/>
    <mergeCell ref="AB22:AB23"/>
    <mergeCell ref="AC22:AC23"/>
    <mergeCell ref="AD22:AD23"/>
    <mergeCell ref="AF22:AF23"/>
    <mergeCell ref="AN22:AN23"/>
    <mergeCell ref="AQ22:AQ23"/>
    <mergeCell ref="AR22:AR23"/>
    <mergeCell ref="AU22:AU23"/>
    <mergeCell ref="AV22:AV23"/>
    <mergeCell ref="AW22:AW23"/>
    <mergeCell ref="AX22:AX23"/>
    <mergeCell ref="AY22:AY23"/>
    <mergeCell ref="AZ22:AZ23"/>
    <mergeCell ref="BA22:BA23"/>
    <mergeCell ref="AT22:AT23"/>
    <mergeCell ref="AS22:AS23"/>
  </mergeCell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уч.план ТИК 9 кл. 2023г</vt:lpstr>
      <vt:lpstr> Свод ТИК 9 кл</vt:lpstr>
      <vt:lpstr> Кален.граф.ТИК 9кл</vt:lpstr>
      <vt:lpstr>'уч.план ТИК 9 кл. 2023г'!Область_печати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2024-01-24T08:48:15Z</cp:lastPrinted>
  <dcterms:created xsi:type="dcterms:W3CDTF">2019-05-17T11:49:11Z</dcterms:created>
  <dcterms:modified xsi:type="dcterms:W3CDTF">2024-05-24T12:04:09Z</dcterms:modified>
</cp:coreProperties>
</file>